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521" windowWidth="8445" windowHeight="8745" activeTab="1"/>
  </bookViews>
  <sheets>
    <sheet name="総集計表" sheetId="1" r:id="rId1"/>
    <sheet name="総集計表 (2)" sheetId="2" r:id="rId2"/>
  </sheets>
  <definedNames>
    <definedName name="_xlnm.Print_Area" localSheetId="0">'総集計表'!$A$1:$U$58</definedName>
    <definedName name="_xlnm.Print_Area" localSheetId="1">'総集計表 (2)'!$A$1:$U$58</definedName>
    <definedName name="性別" localSheetId="1">'総集計表 (2)'!$AM$83:$AM$84</definedName>
    <definedName name="性別">'総集計表'!$AM$83:$AM$84</definedName>
  </definedNames>
  <calcPr fullCalcOnLoad="1"/>
</workbook>
</file>

<file path=xl/sharedStrings.xml><?xml version="1.0" encoding="utf-8"?>
<sst xmlns="http://schemas.openxmlformats.org/spreadsheetml/2006/main" count="1220" uniqueCount="443">
  <si>
    <t>都道府県名</t>
  </si>
  <si>
    <t>男</t>
  </si>
  <si>
    <t>女</t>
  </si>
  <si>
    <t>投手</t>
  </si>
  <si>
    <t>捕手</t>
  </si>
  <si>
    <t>内野手</t>
  </si>
  <si>
    <t>外野手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</si>
  <si>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</si>
  <si>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</si>
  <si>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</si>
  <si>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</si>
  <si>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</si>
  <si>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</si>
  <si>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</si>
  <si>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</si>
  <si>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</si>
  <si>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</si>
  <si>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</si>
  <si>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</si>
  <si>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</si>
  <si>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</si>
  <si>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</si>
  <si>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</si>
  <si>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</si>
  <si>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</si>
  <si>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</si>
  <si>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</si>
  <si>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</si>
  <si>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</si>
  <si>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</si>
  <si>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</si>
  <si>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</si>
  <si>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</si>
  <si>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</si>
  <si>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</si>
  <si>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</si>
  <si>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</si>
  <si>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</si>
  <si>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</si>
  <si>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</si>
  <si>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</si>
  <si>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</si>
  <si>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</si>
  <si>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</si>
  <si>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</si>
  <si>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</si>
  <si>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</si>
  <si>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</si>
  <si>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</si>
  <si>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</si>
  <si>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</si>
  <si>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</si>
  <si>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</si>
  <si>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</si>
  <si>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</si>
  <si>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</si>
  <si>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</si>
  <si>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>団体住所</t>
  </si>
  <si>
    <t xml:space="preserve">社団法人北海道ろうあ連盟  </t>
  </si>
  <si>
    <t xml:space="preserve">社団法人青森県ろうあ協会 </t>
  </si>
  <si>
    <t xml:space="preserve">岩手県ろうあ協会 </t>
  </si>
  <si>
    <t xml:space="preserve">社団法人宮城県ろうあ協会 </t>
  </si>
  <si>
    <t xml:space="preserve">秋田県聴力障害者協会 </t>
  </si>
  <si>
    <t xml:space="preserve">山形県聴力障害者協会 </t>
  </si>
  <si>
    <t xml:space="preserve">社団法人福島県聴覚障害者協会 </t>
  </si>
  <si>
    <t xml:space="preserve">社団法人茨城県聴覚障害者協会 </t>
  </si>
  <si>
    <t xml:space="preserve">栃木県聴覚障害者協会 </t>
  </si>
  <si>
    <t xml:space="preserve">群馬県聴覚障害者団体連合会 </t>
  </si>
  <si>
    <t xml:space="preserve">社団法人埼玉県聴覚障害者協会 </t>
  </si>
  <si>
    <t xml:space="preserve">千葉県聴覚障害者連盟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</si>
  <si>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</si>
  <si>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</si>
  <si>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</si>
  <si>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</si>
  <si>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</si>
  <si>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</si>
  <si>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</si>
  <si>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</si>
  <si>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社団法人岐阜県聴覚障害者協会 </t>
  </si>
  <si>
    <t xml:space="preserve">社団法人静岡県聴覚障害者協会 </t>
  </si>
  <si>
    <t xml:space="preserve">社団法人愛知県聴覚障害者協会 </t>
  </si>
  <si>
    <t>社団法人三重県聴覚障害者協会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</si>
  <si>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</si>
  <si>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</si>
  <si>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</si>
  <si>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社団法人兵庫県聴覚障害者協会 </t>
  </si>
  <si>
    <t xml:space="preserve">社団法人奈良県聴覚障害者協会 </t>
  </si>
  <si>
    <t xml:space="preserve">社団法人和歌山県聴覚障害者協会 </t>
  </si>
  <si>
    <t xml:space="preserve">鳥取県ろうあ団体連合会 </t>
  </si>
  <si>
    <t xml:space="preserve">島根県ろうあ連盟 </t>
  </si>
  <si>
    <t xml:space="preserve">社団法人岡山県聴覚障害者福祉協会 </t>
  </si>
  <si>
    <t xml:space="preserve">社団法人広島県ろうあ連盟 </t>
  </si>
  <si>
    <t xml:space="preserve">社団法人山口県ろうあ連盟 </t>
  </si>
  <si>
    <t xml:space="preserve">徳島県聴覚障害者福祉協会 </t>
  </si>
  <si>
    <t xml:space="preserve">社団法人香川県ろうあ協会 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</si>
  <si>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</si>
  <si>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</si>
  <si>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</si>
  <si>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</si>
  <si>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</si>
  <si>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</si>
  <si>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</si>
  <si>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</si>
  <si>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</si>
  <si>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</si>
  <si>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t>監督</t>
  </si>
  <si>
    <t>主将</t>
  </si>
  <si>
    <t>個人参加料</t>
  </si>
  <si>
    <t>テニス選手</t>
  </si>
  <si>
    <t>ボウリング選手</t>
  </si>
  <si>
    <t>×</t>
  </si>
  <si>
    <t>名</t>
  </si>
  <si>
    <t>野球</t>
  </si>
  <si>
    <t>団体戦</t>
  </si>
  <si>
    <t>男子団体戦</t>
  </si>
  <si>
    <t>女子団体戦</t>
  </si>
  <si>
    <t>男子ダブルス戦</t>
  </si>
  <si>
    <t>女子ダブルス戦</t>
  </si>
  <si>
    <t>混合ダブルス戦</t>
  </si>
  <si>
    <t>男子４×１００mリレー</t>
  </si>
  <si>
    <t>女子４×１００mリレー</t>
  </si>
  <si>
    <t>男子４×４００mリレー</t>
  </si>
  <si>
    <t>女子団体戦</t>
  </si>
  <si>
    <t>卓球</t>
  </si>
  <si>
    <t>陸上</t>
  </si>
  <si>
    <t>バレーボール</t>
  </si>
  <si>
    <t>サッカー</t>
  </si>
  <si>
    <t>テニス</t>
  </si>
  <si>
    <t>ボウリング</t>
  </si>
  <si>
    <t>バドミントン</t>
  </si>
  <si>
    <t>ソフトボール</t>
  </si>
  <si>
    <t>バスケットボール</t>
  </si>
  <si>
    <t>昼　　食　　費</t>
  </si>
  <si>
    <t>チーム</t>
  </si>
  <si>
    <t>個</t>
  </si>
  <si>
    <t>組</t>
  </si>
  <si>
    <t>金額（円）</t>
  </si>
  <si>
    <t>団体参加料</t>
  </si>
  <si>
    <t>室</t>
  </si>
  <si>
    <t>のべ</t>
  </si>
  <si>
    <t>円</t>
  </si>
  <si>
    <t xml:space="preserve"> ＴＥＬ </t>
  </si>
  <si>
    <t xml:space="preserve"> ＦＡＸ </t>
  </si>
  <si>
    <t>体育
部長名</t>
  </si>
  <si>
    <t>　　　　印</t>
  </si>
  <si>
    <t>弁   当</t>
  </si>
  <si>
    <t>申込記号、宿泊ホテル選択欄</t>
  </si>
  <si>
    <t>部屋数</t>
  </si>
  <si>
    <t>利用人数</t>
  </si>
  <si>
    <t>宿泊料金　(１室１名
あたりの料金）</t>
  </si>
  <si>
    <t>、</t>
  </si>
  <si>
    <t>参加料</t>
  </si>
  <si>
    <t>内訳</t>
  </si>
  <si>
    <t>人数</t>
  </si>
  <si>
    <r>
      <t xml:space="preserve">合計
</t>
    </r>
    <r>
      <rPr>
        <b/>
        <sz val="9"/>
        <rFont val="ＭＳ Ｐゴシック"/>
        <family val="3"/>
      </rPr>
      <t>(1名あたりの料金×人数)</t>
    </r>
  </si>
  <si>
    <t>チーム</t>
  </si>
  <si>
    <t>小計(a)</t>
  </si>
  <si>
    <t>小計(b)</t>
  </si>
  <si>
    <t>合計(a)+(b)</t>
  </si>
  <si>
    <t>No</t>
  </si>
  <si>
    <t>ホテル名</t>
  </si>
  <si>
    <t>部屋タイプ</t>
  </si>
  <si>
    <t>宿泊料金</t>
  </si>
  <si>
    <t>申込番号</t>
  </si>
  <si>
    <t>福島ビューホテル</t>
  </si>
  <si>
    <t>シングル</t>
  </si>
  <si>
    <t>シングル</t>
  </si>
  <si>
    <t>1泊朝食</t>
  </si>
  <si>
    <t>1-A</t>
  </si>
  <si>
    <t>ツイン</t>
  </si>
  <si>
    <t>ツイン</t>
  </si>
  <si>
    <t>1-B</t>
  </si>
  <si>
    <t>素泊まり</t>
  </si>
  <si>
    <t>1-C</t>
  </si>
  <si>
    <t>1-D</t>
  </si>
  <si>
    <t>ホテルメッツ福島</t>
  </si>
  <si>
    <t>1泊朝食</t>
  </si>
  <si>
    <t>1泊朝食</t>
  </si>
  <si>
    <t>2-A</t>
  </si>
  <si>
    <t>2-B</t>
  </si>
  <si>
    <t>2-C</t>
  </si>
  <si>
    <t>2-D</t>
  </si>
  <si>
    <t>ホテルサンルートプラザ福島</t>
  </si>
  <si>
    <t>3-A</t>
  </si>
  <si>
    <t>3-B</t>
  </si>
  <si>
    <t>3-C</t>
  </si>
  <si>
    <t>3-D</t>
  </si>
  <si>
    <t>えびすグランドホテル</t>
  </si>
  <si>
    <t>シングル</t>
  </si>
  <si>
    <t>1泊朝食</t>
  </si>
  <si>
    <t>4-A</t>
  </si>
  <si>
    <t>ツイン</t>
  </si>
  <si>
    <t>4-B</t>
  </si>
  <si>
    <t>4-C</t>
  </si>
  <si>
    <t>4-D</t>
  </si>
  <si>
    <t>福島リッチホテル</t>
  </si>
  <si>
    <t>5-A</t>
  </si>
  <si>
    <t>5-B</t>
  </si>
  <si>
    <t>5-C</t>
  </si>
  <si>
    <t>5-D</t>
  </si>
  <si>
    <t>ホテルサンルート福島</t>
  </si>
  <si>
    <t>6-A</t>
  </si>
  <si>
    <t>6-B</t>
  </si>
  <si>
    <t>6-C</t>
  </si>
  <si>
    <t>6-D</t>
  </si>
  <si>
    <t>福島東急イン</t>
  </si>
  <si>
    <t>シングル</t>
  </si>
  <si>
    <t>1泊朝食</t>
  </si>
  <si>
    <t>7-A</t>
  </si>
  <si>
    <t>ツイン</t>
  </si>
  <si>
    <t>7-B</t>
  </si>
  <si>
    <t>7-C</t>
  </si>
  <si>
    <t>7-D</t>
  </si>
  <si>
    <t>ホテル板倉</t>
  </si>
  <si>
    <t>8-A</t>
  </si>
  <si>
    <t>8-B</t>
  </si>
  <si>
    <t>8-C</t>
  </si>
  <si>
    <t>8-D</t>
  </si>
  <si>
    <t>チサンイン福島西インター</t>
  </si>
  <si>
    <t>9-A</t>
  </si>
  <si>
    <t>9-B</t>
  </si>
  <si>
    <t>9-C</t>
  </si>
  <si>
    <t>9-D</t>
  </si>
  <si>
    <t>東横イン福島駅東口Ⅰ</t>
  </si>
  <si>
    <t>シングル</t>
  </si>
  <si>
    <t>1泊朝食</t>
  </si>
  <si>
    <t>10-A</t>
  </si>
  <si>
    <t>ツイン</t>
  </si>
  <si>
    <t>10-B</t>
  </si>
  <si>
    <t>10-C</t>
  </si>
  <si>
    <t>10-D</t>
  </si>
  <si>
    <t>東横イン福島駅東口Ⅱ</t>
  </si>
  <si>
    <t>11-A</t>
  </si>
  <si>
    <t>11-B</t>
  </si>
  <si>
    <t>11-C</t>
  </si>
  <si>
    <t>11-D</t>
  </si>
  <si>
    <t>東横イン福島駅西口</t>
  </si>
  <si>
    <t>12-A</t>
  </si>
  <si>
    <t>12-B</t>
  </si>
  <si>
    <t>12-C</t>
  </si>
  <si>
    <t>12-D</t>
  </si>
  <si>
    <t>グリーンホテル福島館</t>
  </si>
  <si>
    <t xml:space="preserve">  -  </t>
  </si>
  <si>
    <t>13-A</t>
  </si>
  <si>
    <t>13-B</t>
  </si>
  <si>
    <t>13-C</t>
  </si>
  <si>
    <t>13-D</t>
  </si>
  <si>
    <t>飯坂温泉旅館組合加盟旅館</t>
  </si>
  <si>
    <t>和室</t>
  </si>
  <si>
    <t>1泊２食</t>
  </si>
  <si>
    <t>29-A</t>
  </si>
  <si>
    <t>和室(3名1室)</t>
  </si>
  <si>
    <t>和室(2名1室)</t>
  </si>
  <si>
    <t>1泊朝食</t>
  </si>
  <si>
    <t>29-B</t>
  </si>
  <si>
    <t>1泊朝食</t>
  </si>
  <si>
    <t>29-B</t>
  </si>
  <si>
    <t>郡山ビューホテル</t>
  </si>
  <si>
    <t>14-A</t>
  </si>
  <si>
    <t>14-B</t>
  </si>
  <si>
    <t>14-C</t>
  </si>
  <si>
    <t>14-D</t>
  </si>
  <si>
    <t>ホテルプリシード郡山</t>
  </si>
  <si>
    <t>シングル</t>
  </si>
  <si>
    <t>1泊朝食</t>
  </si>
  <si>
    <t>15-A</t>
  </si>
  <si>
    <t>ツイン</t>
  </si>
  <si>
    <t>15-B</t>
  </si>
  <si>
    <t>15-C</t>
  </si>
  <si>
    <t>15-D</t>
  </si>
  <si>
    <t>郡山ワシントンホテル</t>
  </si>
  <si>
    <t>16-A</t>
  </si>
  <si>
    <t>16-B</t>
  </si>
  <si>
    <t>16-C</t>
  </si>
  <si>
    <t>16-D</t>
  </si>
  <si>
    <t>ホテルリッチフィールド郡山</t>
  </si>
  <si>
    <t>シングル</t>
  </si>
  <si>
    <t>1泊朝食</t>
  </si>
  <si>
    <t>17-A</t>
  </si>
  <si>
    <t>ツイン</t>
  </si>
  <si>
    <t>17-B</t>
  </si>
  <si>
    <t>17-C</t>
  </si>
  <si>
    <t>17-D</t>
  </si>
  <si>
    <t>チサンホテル郡山</t>
  </si>
  <si>
    <t>シングル</t>
  </si>
  <si>
    <t>1泊朝食</t>
  </si>
  <si>
    <t>18-A</t>
  </si>
  <si>
    <t>ツイン</t>
  </si>
  <si>
    <t>18-B</t>
  </si>
  <si>
    <t>18-C</t>
  </si>
  <si>
    <t>18-D</t>
  </si>
  <si>
    <t>スターホテル郡山</t>
  </si>
  <si>
    <t>19-A</t>
  </si>
  <si>
    <t>19-B</t>
  </si>
  <si>
    <t>19-C</t>
  </si>
  <si>
    <t>19-D</t>
  </si>
  <si>
    <t>ドーミーインEXPRESS郡山</t>
  </si>
  <si>
    <t>シングル</t>
  </si>
  <si>
    <t>1泊朝食</t>
  </si>
  <si>
    <t>20-A</t>
  </si>
  <si>
    <t>ツイン</t>
  </si>
  <si>
    <t>20-B</t>
  </si>
  <si>
    <t>20-C</t>
  </si>
  <si>
    <t>20-D</t>
  </si>
  <si>
    <t>郡山シティホテル</t>
  </si>
  <si>
    <t>21-A</t>
  </si>
  <si>
    <t>21-B</t>
  </si>
  <si>
    <t>21-C</t>
  </si>
  <si>
    <t>21-D</t>
  </si>
  <si>
    <t>ホテルサンルートイン郡山インター</t>
  </si>
  <si>
    <t>シングル</t>
  </si>
  <si>
    <t>1泊朝食</t>
  </si>
  <si>
    <t>22-A</t>
  </si>
  <si>
    <t>ツイン</t>
  </si>
  <si>
    <t>22-B</t>
  </si>
  <si>
    <t>22-C</t>
  </si>
  <si>
    <t>22-D</t>
  </si>
  <si>
    <t>ルートイン郡山</t>
  </si>
  <si>
    <t>シングル</t>
  </si>
  <si>
    <t>1泊朝食</t>
  </si>
  <si>
    <t>23-A</t>
  </si>
  <si>
    <t>ツイン</t>
  </si>
  <si>
    <t>23-B</t>
  </si>
  <si>
    <t>23-C</t>
  </si>
  <si>
    <t>23-D</t>
  </si>
  <si>
    <t>アルファーワン郡山</t>
  </si>
  <si>
    <t>シングル</t>
  </si>
  <si>
    <t>1泊朝食</t>
  </si>
  <si>
    <t>24-A</t>
  </si>
  <si>
    <t>ツイン</t>
  </si>
  <si>
    <t>24-B</t>
  </si>
  <si>
    <t>24-C</t>
  </si>
  <si>
    <t>24-D</t>
  </si>
  <si>
    <t>東横イン郡山</t>
  </si>
  <si>
    <t>シングル</t>
  </si>
  <si>
    <t>1泊朝食</t>
  </si>
  <si>
    <t>25-A</t>
  </si>
  <si>
    <t>ツイン</t>
  </si>
  <si>
    <t>25-B</t>
  </si>
  <si>
    <t>25-C</t>
  </si>
  <si>
    <t>25-D</t>
  </si>
  <si>
    <t>ホテルロイヤル郡山</t>
  </si>
  <si>
    <t>26-A</t>
  </si>
  <si>
    <t>26-B</t>
  </si>
  <si>
    <t>26-C</t>
  </si>
  <si>
    <t>26-D</t>
  </si>
  <si>
    <t>スマイルホテル郡山</t>
  </si>
  <si>
    <t>27-A</t>
  </si>
  <si>
    <t>27-B</t>
  </si>
  <si>
    <t>27-C</t>
  </si>
  <si>
    <t>27-D</t>
  </si>
  <si>
    <t>ホテルアルファーワン郡山東口</t>
  </si>
  <si>
    <t>シングル</t>
  </si>
  <si>
    <t>1泊朝食</t>
  </si>
  <si>
    <t xml:space="preserve">  -  </t>
  </si>
  <si>
    <t>28-A</t>
  </si>
  <si>
    <t>ツイン</t>
  </si>
  <si>
    <t>28-B</t>
  </si>
  <si>
    <t>28-C</t>
  </si>
  <si>
    <t>28-D</t>
  </si>
  <si>
    <t>シャトルバス</t>
  </si>
  <si>
    <t>選手／役員(高校生のみ)</t>
  </si>
  <si>
    <t>テニス選手(高校生のみ)</t>
  </si>
  <si>
    <t>ボウリング選手(高校生のみ)</t>
  </si>
  <si>
    <t>選手／役員</t>
  </si>
  <si>
    <t>例：</t>
  </si>
  <si>
    <t>代表者名／
事務局長名</t>
  </si>
  <si>
    <t>第４４回全国ろうあ者体育大会参加費総集計表</t>
  </si>
  <si>
    <t>1-A◆福島ビューホテル◆シングル◆1泊朝食◆8000</t>
  </si>
  <si>
    <t>第44回全国ろうあ者体育大会ｉｎ徳島</t>
  </si>
  <si>
    <t>(1)　申込書は、2枚必要です。この原本をコピーし、原本を第44回大会実行委員会に提出してください。
     （6月30日（水）まで） 残りのコピー1部は、貴協会控えにしてください。</t>
  </si>
  <si>
    <t>太枠で囲んだ部分の
入力をお願いします！！</t>
  </si>
  <si>
    <t>左上にあります。</t>
  </si>
  <si>
    <t>実際に使用する申込様式は</t>
  </si>
  <si>
    <t>1-D◆福島ビューホテル◆ツイン◆素泊まり◆7200</t>
  </si>
  <si>
    <t>徳島東急イン</t>
  </si>
  <si>
    <t>ホテルクレメント徳島</t>
  </si>
  <si>
    <t>ホテルクレメント徳島</t>
  </si>
  <si>
    <t>1泊朝食</t>
  </si>
  <si>
    <t>１－Ａ</t>
  </si>
  <si>
    <t>１－Ｂ</t>
  </si>
  <si>
    <t>徳島グランヴィリオホテル</t>
  </si>
  <si>
    <t>ホテルサンルート徳島</t>
  </si>
  <si>
    <t>ホテルサンルート徳島</t>
  </si>
  <si>
    <t>ホテルアストリア</t>
  </si>
  <si>
    <t>徳島ワシントンホテルプラザ</t>
  </si>
  <si>
    <t>ホテルグランドパレス</t>
  </si>
  <si>
    <t>パークウェストン</t>
  </si>
  <si>
    <t>フォーシーズン</t>
  </si>
  <si>
    <t>アルファホテル徳島</t>
  </si>
  <si>
    <t>サンシャイン徳島</t>
  </si>
  <si>
    <t>サンシャイン徳島アネックス</t>
  </si>
  <si>
    <t>ホテルキャッスルCV</t>
  </si>
  <si>
    <t>徳島駅前第一ホテル</t>
  </si>
  <si>
    <t>徳島県庁前第一ホテル</t>
  </si>
  <si>
    <t>東横イン徳島駅眉山口</t>
  </si>
  <si>
    <t>ホテル大崎</t>
  </si>
  <si>
    <t>ビジネスホテル近藤</t>
  </si>
  <si>
    <t>ビジネスホテル白糸</t>
  </si>
  <si>
    <t>ビジネスホテル笹田</t>
  </si>
  <si>
    <t>鳴門ホテル　はま</t>
  </si>
  <si>
    <t>ビジネスホテル鳴門</t>
  </si>
  <si>
    <t>２－Ａ</t>
  </si>
  <si>
    <t>２－Ｂ</t>
  </si>
  <si>
    <t>３－Ａ</t>
  </si>
  <si>
    <t>３－Ｂ</t>
  </si>
  <si>
    <t>４－Ａ</t>
  </si>
  <si>
    <t>４－Ｂ</t>
  </si>
  <si>
    <t>５－Ａ</t>
  </si>
  <si>
    <t>５－Ｂ</t>
  </si>
  <si>
    <t>６－Ａ</t>
  </si>
  <si>
    <t>６－Ｂ</t>
  </si>
  <si>
    <t>７－Ａ</t>
  </si>
  <si>
    <t>７－Ｂ</t>
  </si>
  <si>
    <t>８－Ａ</t>
  </si>
  <si>
    <t>８－Ｂ</t>
  </si>
  <si>
    <t>９－Ａ</t>
  </si>
  <si>
    <t>９－Ｂ</t>
  </si>
  <si>
    <t>１０－Ａ</t>
  </si>
  <si>
    <t>１１－Ａ</t>
  </si>
  <si>
    <t>１１－Ｂ</t>
  </si>
  <si>
    <t>１２－Ａ</t>
  </si>
  <si>
    <t>１２－Ｂ</t>
  </si>
  <si>
    <t>１３－Ａ</t>
  </si>
  <si>
    <t>１３－Ｂ</t>
  </si>
  <si>
    <t>１４－Ａ</t>
  </si>
  <si>
    <t>１５－Ａ</t>
  </si>
  <si>
    <t>１５－Ｂ</t>
  </si>
  <si>
    <t>１６－Ａ</t>
  </si>
  <si>
    <t>１７－Ａ</t>
  </si>
  <si>
    <t>１８－Ａ</t>
  </si>
  <si>
    <t>１８－Ｂ</t>
  </si>
  <si>
    <t>１９－Ａ</t>
  </si>
  <si>
    <t>１９－Ｂ</t>
  </si>
  <si>
    <t>２０－Ａ</t>
  </si>
  <si>
    <t>２０－Ｂ</t>
  </si>
  <si>
    <t>２１－Ａ</t>
  </si>
  <si>
    <t>２２－Ａ</t>
  </si>
  <si>
    <t>２２－Ｂ</t>
  </si>
  <si>
    <t>１－Ａ◆ホテルクレメント徳島◆シングル◆1泊朝食◆10000</t>
  </si>
  <si>
    <t>１－Ｂ◆ホテルクレメント徳島◆ツイン◆1泊朝食◆9000</t>
  </si>
  <si>
    <t>宿泊料金　(１室１名あたりの料金）</t>
  </si>
  <si>
    <t>(1)申込書は、2枚必要です。この原本をコピーし、原本を提出してください （6月30日（水）まで）。
　 残りのコピー1部は、貴協会控えにしてください。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</si>
</sst>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円&quot;"/>
    <numFmt numFmtId="184" formatCode="#,##0_ "/>
    <numFmt numFmtId="185" formatCode="#,##0&quot;円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0" xfId="0" applyFont="1" applyBorder="1" applyAlignment="1">
      <alignment/>
    </xf>
    <xf numFmtId="176" fontId="0" fillId="0" borderId="0" xfId="0" applyNumberFormat="1" applyFont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/>
    </xf>
    <xf numFmtId="185" fontId="9" fillId="33" borderId="14" xfId="0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0" fontId="11" fillId="33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0" fillId="33" borderId="20" xfId="0" applyFont="1" applyFill="1" applyBorder="1" applyAlignment="1" applyProtection="1">
      <alignment vertical="center"/>
      <protection/>
    </xf>
    <xf numFmtId="176" fontId="10" fillId="0" borderId="20" xfId="0" applyNumberFormat="1" applyFont="1" applyBorder="1" applyAlignment="1" applyProtection="1">
      <alignment horizontal="right" vertical="center"/>
      <protection locked="0"/>
    </xf>
    <xf numFmtId="0" fontId="0" fillId="33" borderId="21" xfId="0" applyFont="1" applyFill="1" applyBorder="1" applyAlignment="1" applyProtection="1">
      <alignment vertical="center"/>
      <protection/>
    </xf>
    <xf numFmtId="176" fontId="10" fillId="0" borderId="22" xfId="0" applyNumberFormat="1" applyFont="1" applyBorder="1" applyAlignment="1" applyProtection="1">
      <alignment horizontal="right" vertical="center"/>
      <protection locked="0"/>
    </xf>
    <xf numFmtId="0" fontId="11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9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76" fontId="10" fillId="33" borderId="16" xfId="0" applyNumberFormat="1" applyFont="1" applyFill="1" applyBorder="1" applyAlignment="1" applyProtection="1">
      <alignment horizontal="right" vertical="center"/>
      <protection locked="0"/>
    </xf>
    <xf numFmtId="0" fontId="0" fillId="33" borderId="21" xfId="0" applyFont="1" applyFill="1" applyBorder="1" applyAlignment="1">
      <alignment vertical="center"/>
    </xf>
    <xf numFmtId="176" fontId="10" fillId="33" borderId="21" xfId="0" applyNumberFormat="1" applyFont="1" applyFill="1" applyBorder="1" applyAlignment="1" applyProtection="1">
      <alignment horizontal="right" vertical="center"/>
      <protection locked="0"/>
    </xf>
    <xf numFmtId="176" fontId="10" fillId="33" borderId="20" xfId="0" applyNumberFormat="1" applyFont="1" applyFill="1" applyBorder="1" applyAlignment="1" applyProtection="1">
      <alignment horizontal="right" vertical="center"/>
      <protection locked="0"/>
    </xf>
    <xf numFmtId="0" fontId="9" fillId="33" borderId="29" xfId="0" applyFont="1" applyFill="1" applyBorder="1" applyAlignment="1">
      <alignment vertical="center"/>
    </xf>
    <xf numFmtId="176" fontId="10" fillId="33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 applyProtection="1">
      <alignment horizontal="right"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>
      <alignment vertical="center"/>
    </xf>
    <xf numFmtId="176" fontId="10" fillId="33" borderId="33" xfId="0" applyNumberFormat="1" applyFont="1" applyFill="1" applyBorder="1" applyAlignment="1" applyProtection="1">
      <alignment horizontal="right" vertical="center"/>
      <protection locked="0"/>
    </xf>
    <xf numFmtId="176" fontId="10" fillId="0" borderId="34" xfId="0" applyNumberFormat="1" applyFont="1" applyBorder="1" applyAlignment="1" applyProtection="1">
      <alignment horizontal="right" vertical="center"/>
      <protection locked="0"/>
    </xf>
    <xf numFmtId="0" fontId="14" fillId="33" borderId="35" xfId="0" applyFont="1" applyFill="1" applyBorder="1" applyAlignment="1">
      <alignment vertical="center"/>
    </xf>
    <xf numFmtId="176" fontId="10" fillId="33" borderId="20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Border="1" applyAlignment="1" applyProtection="1">
      <alignment vertical="center"/>
      <protection locked="0"/>
    </xf>
    <xf numFmtId="176" fontId="10" fillId="0" borderId="36" xfId="0" applyNumberFormat="1" applyFont="1" applyBorder="1" applyAlignment="1" applyProtection="1">
      <alignment horizontal="right" vertical="center"/>
      <protection locked="0"/>
    </xf>
    <xf numFmtId="0" fontId="14" fillId="33" borderId="24" xfId="0" applyFont="1" applyFill="1" applyBorder="1" applyAlignment="1">
      <alignment vertical="center"/>
    </xf>
    <xf numFmtId="176" fontId="10" fillId="33" borderId="15" xfId="0" applyNumberFormat="1" applyFont="1" applyFill="1" applyBorder="1" applyAlignment="1" applyProtection="1">
      <alignment horizontal="right" vertical="center"/>
      <protection locked="0"/>
    </xf>
    <xf numFmtId="176" fontId="10" fillId="0" borderId="37" xfId="0" applyNumberFormat="1" applyFont="1" applyBorder="1" applyAlignment="1" applyProtection="1">
      <alignment horizontal="right" vertical="center"/>
      <protection locked="0"/>
    </xf>
    <xf numFmtId="0" fontId="14" fillId="33" borderId="18" xfId="0" applyFont="1" applyFill="1" applyBorder="1" applyAlignment="1">
      <alignment vertical="center"/>
    </xf>
    <xf numFmtId="0" fontId="0" fillId="33" borderId="38" xfId="0" applyFont="1" applyFill="1" applyBorder="1" applyAlignment="1" applyProtection="1">
      <alignment vertical="center"/>
      <protection/>
    </xf>
    <xf numFmtId="0" fontId="0" fillId="33" borderId="38" xfId="0" applyFont="1" applyFill="1" applyBorder="1" applyAlignment="1">
      <alignment vertical="center"/>
    </xf>
    <xf numFmtId="176" fontId="10" fillId="33" borderId="38" xfId="0" applyNumberFormat="1" applyFont="1" applyFill="1" applyBorder="1" applyAlignment="1" applyProtection="1">
      <alignment horizontal="right" vertical="center"/>
      <protection locked="0"/>
    </xf>
    <xf numFmtId="176" fontId="10" fillId="0" borderId="39" xfId="0" applyNumberFormat="1" applyFont="1" applyBorder="1" applyAlignment="1" applyProtection="1">
      <alignment horizontal="right" vertical="center"/>
      <protection locked="0"/>
    </xf>
    <xf numFmtId="0" fontId="14" fillId="33" borderId="40" xfId="0" applyFont="1" applyFill="1" applyBorder="1" applyAlignment="1">
      <alignment vertical="center"/>
    </xf>
    <xf numFmtId="0" fontId="9" fillId="33" borderId="41" xfId="0" applyFont="1" applyFill="1" applyBorder="1" applyAlignment="1">
      <alignment horizontal="left" vertical="center"/>
    </xf>
    <xf numFmtId="0" fontId="9" fillId="33" borderId="42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9" fillId="33" borderId="44" xfId="0" applyFont="1" applyFill="1" applyBorder="1" applyAlignment="1">
      <alignment horizontal="left" vertical="center"/>
    </xf>
    <xf numFmtId="0" fontId="9" fillId="33" borderId="45" xfId="0" applyFont="1" applyFill="1" applyBorder="1" applyAlignment="1">
      <alignment horizontal="left" vertical="center"/>
    </xf>
    <xf numFmtId="0" fontId="9" fillId="33" borderId="46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vertical="center"/>
      <protection/>
    </xf>
    <xf numFmtId="176" fontId="10" fillId="33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47" xfId="0" applyNumberFormat="1" applyFont="1" applyBorder="1" applyAlignment="1" applyProtection="1">
      <alignment horizontal="right" vertical="center"/>
      <protection locked="0"/>
    </xf>
    <xf numFmtId="0" fontId="14" fillId="33" borderId="48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185" fontId="9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33" borderId="49" xfId="0" applyFont="1" applyFill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33" borderId="50" xfId="0" applyFont="1" applyFill="1" applyBorder="1" applyAlignment="1">
      <alignment vertical="center"/>
    </xf>
    <xf numFmtId="0" fontId="0" fillId="33" borderId="51" xfId="0" applyFont="1" applyFill="1" applyBorder="1" applyAlignment="1">
      <alignment horizontal="left" vertical="center"/>
    </xf>
    <xf numFmtId="0" fontId="0" fillId="33" borderId="52" xfId="0" applyFont="1" applyFill="1" applyBorder="1" applyAlignment="1" applyProtection="1">
      <alignment horizontal="right" vertical="center"/>
      <protection/>
    </xf>
    <xf numFmtId="0" fontId="10" fillId="33" borderId="53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left" vertical="center"/>
    </xf>
    <xf numFmtId="185" fontId="9" fillId="33" borderId="54" xfId="0" applyNumberFormat="1" applyFont="1" applyFill="1" applyBorder="1" applyAlignment="1" applyProtection="1">
      <alignment horizontal="right" vertical="center"/>
      <protection/>
    </xf>
    <xf numFmtId="0" fontId="0" fillId="33" borderId="54" xfId="0" applyFont="1" applyFill="1" applyBorder="1" applyAlignment="1" applyProtection="1">
      <alignment vertical="center"/>
      <protection/>
    </xf>
    <xf numFmtId="176" fontId="10" fillId="33" borderId="54" xfId="0" applyNumberFormat="1" applyFont="1" applyFill="1" applyBorder="1" applyAlignment="1" applyProtection="1">
      <alignment horizontal="right" vertical="center"/>
      <protection locked="0"/>
    </xf>
    <xf numFmtId="0" fontId="0" fillId="33" borderId="55" xfId="0" applyFont="1" applyFill="1" applyBorder="1" applyAlignment="1" applyProtection="1">
      <alignment vertical="center"/>
      <protection/>
    </xf>
    <xf numFmtId="0" fontId="0" fillId="33" borderId="55" xfId="0" applyFont="1" applyFill="1" applyBorder="1" applyAlignment="1">
      <alignment vertical="center"/>
    </xf>
    <xf numFmtId="176" fontId="10" fillId="33" borderId="55" xfId="0" applyNumberFormat="1" applyFont="1" applyFill="1" applyBorder="1" applyAlignment="1" applyProtection="1">
      <alignment horizontal="right" vertical="center"/>
      <protection locked="0"/>
    </xf>
    <xf numFmtId="176" fontId="10" fillId="0" borderId="55" xfId="0" applyNumberFormat="1" applyFont="1" applyBorder="1" applyAlignment="1" applyProtection="1">
      <alignment horizontal="right" vertical="center"/>
      <protection locked="0"/>
    </xf>
    <xf numFmtId="0" fontId="11" fillId="33" borderId="56" xfId="0" applyFont="1" applyFill="1" applyBorder="1" applyAlignment="1">
      <alignment vertical="center"/>
    </xf>
    <xf numFmtId="176" fontId="7" fillId="33" borderId="0" xfId="0" applyNumberFormat="1" applyFont="1" applyFill="1" applyBorder="1" applyAlignment="1" applyProtection="1">
      <alignment horizontal="center" vertical="center"/>
      <protection locked="0"/>
    </xf>
    <xf numFmtId="185" fontId="7" fillId="33" borderId="0" xfId="0" applyNumberFormat="1" applyFont="1" applyFill="1" applyBorder="1" applyAlignment="1" applyProtection="1">
      <alignment horizontal="right" vertical="center"/>
      <protection/>
    </xf>
    <xf numFmtId="0" fontId="9" fillId="0" borderId="57" xfId="0" applyFont="1" applyBorder="1" applyAlignment="1" applyProtection="1">
      <alignment horizontal="center" vertical="center"/>
      <protection locked="0"/>
    </xf>
    <xf numFmtId="0" fontId="0" fillId="33" borderId="57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7" fillId="33" borderId="54" xfId="0" applyFont="1" applyFill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4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4" borderId="61" xfId="0" applyFill="1" applyBorder="1" applyAlignment="1">
      <alignment/>
    </xf>
    <xf numFmtId="0" fontId="0" fillId="34" borderId="0" xfId="0" applyFill="1" applyBorder="1" applyAlignment="1">
      <alignment/>
    </xf>
    <xf numFmtId="184" fontId="0" fillId="34" borderId="0" xfId="0" applyNumberFormat="1" applyFill="1" applyBorder="1" applyAlignment="1">
      <alignment/>
    </xf>
    <xf numFmtId="0" fontId="0" fillId="34" borderId="52" xfId="0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52" xfId="0" applyBorder="1" applyAlignment="1">
      <alignment horizontal="center" vertical="center"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184" fontId="0" fillId="34" borderId="54" xfId="0" applyNumberFormat="1" applyFill="1" applyBorder="1" applyAlignment="1">
      <alignment/>
    </xf>
    <xf numFmtId="0" fontId="0" fillId="34" borderId="62" xfId="0" applyFill="1" applyBorder="1" applyAlignment="1">
      <alignment horizontal="center" vertical="center"/>
    </xf>
    <xf numFmtId="0" fontId="0" fillId="0" borderId="61" xfId="0" applyFill="1" applyBorder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184" fontId="0" fillId="0" borderId="54" xfId="0" applyNumberFormat="1" applyFill="1" applyBorder="1" applyAlignment="1">
      <alignment/>
    </xf>
    <xf numFmtId="0" fontId="0" fillId="0" borderId="62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5" borderId="61" xfId="0" applyFill="1" applyBorder="1" applyAlignment="1">
      <alignment/>
    </xf>
    <xf numFmtId="0" fontId="0" fillId="35" borderId="0" xfId="0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52" xfId="0" applyFill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9" fillId="33" borderId="57" xfId="0" applyNumberFormat="1" applyFont="1" applyFill="1" applyBorder="1" applyAlignment="1" applyProtection="1">
      <alignment horizontal="right" vertical="center"/>
      <protection/>
    </xf>
    <xf numFmtId="3" fontId="9" fillId="33" borderId="20" xfId="0" applyNumberFormat="1" applyFont="1" applyFill="1" applyBorder="1" applyAlignment="1" applyProtection="1">
      <alignment horizontal="right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185" fontId="9" fillId="33" borderId="24" xfId="0" applyNumberFormat="1" applyFont="1" applyFill="1" applyBorder="1" applyAlignment="1" applyProtection="1">
      <alignment horizontal="right" vertical="center"/>
      <protection/>
    </xf>
    <xf numFmtId="185" fontId="9" fillId="33" borderId="63" xfId="0" applyNumberFormat="1" applyFont="1" applyFill="1" applyBorder="1" applyAlignment="1" applyProtection="1">
      <alignment horizontal="right" vertical="center"/>
      <protection/>
    </xf>
    <xf numFmtId="185" fontId="9" fillId="33" borderId="64" xfId="0" applyNumberFormat="1" applyFont="1" applyFill="1" applyBorder="1" applyAlignment="1" applyProtection="1">
      <alignment horizontal="right" vertical="center"/>
      <protection/>
    </xf>
    <xf numFmtId="185" fontId="9" fillId="33" borderId="55" xfId="0" applyNumberFormat="1" applyFont="1" applyFill="1" applyBorder="1" applyAlignment="1" applyProtection="1">
      <alignment horizontal="right" vertical="center"/>
      <protection/>
    </xf>
    <xf numFmtId="185" fontId="9" fillId="33" borderId="65" xfId="0" applyNumberFormat="1" applyFont="1" applyFill="1" applyBorder="1" applyAlignment="1" applyProtection="1">
      <alignment horizontal="right" vertical="center"/>
      <protection/>
    </xf>
    <xf numFmtId="0" fontId="10" fillId="33" borderId="6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67" xfId="0" applyBorder="1" applyAlignment="1">
      <alignment vertical="center"/>
    </xf>
    <xf numFmtId="0" fontId="9" fillId="33" borderId="57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9" fillId="33" borderId="57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/>
    </xf>
    <xf numFmtId="3" fontId="9" fillId="33" borderId="27" xfId="0" applyNumberFormat="1" applyFont="1" applyFill="1" applyBorder="1" applyAlignment="1" applyProtection="1">
      <alignment horizontal="right" vertical="center"/>
      <protection/>
    </xf>
    <xf numFmtId="3" fontId="9" fillId="33" borderId="26" xfId="0" applyNumberFormat="1" applyFont="1" applyFill="1" applyBorder="1" applyAlignment="1" applyProtection="1">
      <alignment horizontal="right" vertical="center"/>
      <protection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176" fontId="10" fillId="33" borderId="54" xfId="0" applyNumberFormat="1" applyFont="1" applyFill="1" applyBorder="1" applyAlignment="1" applyProtection="1">
      <alignment horizontal="right" vertical="center"/>
      <protection locked="0"/>
    </xf>
    <xf numFmtId="185" fontId="9" fillId="33" borderId="54" xfId="0" applyNumberFormat="1" applyFont="1" applyFill="1" applyBorder="1" applyAlignment="1" applyProtection="1">
      <alignment horizontal="right" vertical="center"/>
      <protection/>
    </xf>
    <xf numFmtId="185" fontId="9" fillId="33" borderId="62" xfId="0" applyNumberFormat="1" applyFont="1" applyFill="1" applyBorder="1" applyAlignment="1" applyProtection="1">
      <alignment horizontal="right" vertical="center"/>
      <protection/>
    </xf>
    <xf numFmtId="185" fontId="7" fillId="33" borderId="66" xfId="0" applyNumberFormat="1" applyFont="1" applyFill="1" applyBorder="1" applyAlignment="1" applyProtection="1">
      <alignment horizontal="right" vertical="center"/>
      <protection/>
    </xf>
    <xf numFmtId="185" fontId="7" fillId="33" borderId="55" xfId="0" applyNumberFormat="1" applyFont="1" applyFill="1" applyBorder="1" applyAlignment="1" applyProtection="1">
      <alignment horizontal="right" vertical="center"/>
      <protection/>
    </xf>
    <xf numFmtId="185" fontId="7" fillId="33" borderId="65" xfId="0" applyNumberFormat="1" applyFont="1" applyFill="1" applyBorder="1" applyAlignment="1" applyProtection="1">
      <alignment horizontal="right" vertical="center"/>
      <protection/>
    </xf>
    <xf numFmtId="176" fontId="7" fillId="33" borderId="66" xfId="0" applyNumberFormat="1" applyFont="1" applyFill="1" applyBorder="1" applyAlignment="1" applyProtection="1">
      <alignment horizontal="center" vertical="center"/>
      <protection locked="0"/>
    </xf>
    <xf numFmtId="176" fontId="7" fillId="33" borderId="55" xfId="0" applyNumberFormat="1" applyFont="1" applyFill="1" applyBorder="1" applyAlignment="1" applyProtection="1">
      <alignment horizontal="center" vertical="center"/>
      <protection locked="0"/>
    </xf>
    <xf numFmtId="176" fontId="7" fillId="33" borderId="65" xfId="0" applyNumberFormat="1" applyFont="1" applyFill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left" vertical="center" shrinkToFit="1"/>
      <protection locked="0"/>
    </xf>
    <xf numFmtId="3" fontId="9" fillId="33" borderId="70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33" borderId="71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10" fillId="0" borderId="26" xfId="0" applyFont="1" applyBorder="1" applyAlignment="1" applyProtection="1">
      <alignment vertical="center"/>
      <protection locked="0"/>
    </xf>
    <xf numFmtId="49" fontId="0" fillId="0" borderId="71" xfId="0" applyNumberFormat="1" applyFont="1" applyBorder="1" applyAlignment="1" applyProtection="1">
      <alignment horizontal="center" vertical="center"/>
      <protection locked="0"/>
    </xf>
    <xf numFmtId="49" fontId="0" fillId="0" borderId="69" xfId="0" applyNumberFormat="1" applyFont="1" applyBorder="1" applyAlignment="1" applyProtection="1">
      <alignment horizontal="center" vertical="center"/>
      <protection locked="0"/>
    </xf>
    <xf numFmtId="49" fontId="0" fillId="0" borderId="73" xfId="0" applyNumberFormat="1" applyFont="1" applyBorder="1" applyAlignment="1" applyProtection="1">
      <alignment horizontal="center" vertical="center"/>
      <protection locked="0"/>
    </xf>
    <xf numFmtId="49" fontId="0" fillId="0" borderId="57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74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185" fontId="9" fillId="33" borderId="76" xfId="0" applyNumberFormat="1" applyFont="1" applyFill="1" applyBorder="1" applyAlignment="1" applyProtection="1">
      <alignment horizontal="right" vertical="center"/>
      <protection/>
    </xf>
    <xf numFmtId="185" fontId="9" fillId="33" borderId="77" xfId="0" applyNumberFormat="1" applyFont="1" applyFill="1" applyBorder="1" applyAlignment="1" applyProtection="1">
      <alignment horizontal="right" vertical="center"/>
      <protection/>
    </xf>
    <xf numFmtId="0" fontId="0" fillId="33" borderId="78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177" fontId="0" fillId="0" borderId="57" xfId="0" applyNumberFormat="1" applyFont="1" applyFill="1" applyBorder="1" applyAlignment="1" applyProtection="1">
      <alignment horizontal="center" vertical="center"/>
      <protection locked="0"/>
    </xf>
    <xf numFmtId="177" fontId="0" fillId="0" borderId="20" xfId="0" applyNumberFormat="1" applyFont="1" applyFill="1" applyBorder="1" applyAlignment="1" applyProtection="1">
      <alignment horizontal="center" vertical="center"/>
      <protection locked="0"/>
    </xf>
    <xf numFmtId="177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33" borderId="5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85" fontId="9" fillId="33" borderId="48" xfId="0" applyNumberFormat="1" applyFont="1" applyFill="1" applyBorder="1" applyAlignment="1" applyProtection="1">
      <alignment horizontal="right" vertical="center"/>
      <protection/>
    </xf>
    <xf numFmtId="185" fontId="9" fillId="33" borderId="80" xfId="0" applyNumberFormat="1" applyFont="1" applyFill="1" applyBorder="1" applyAlignment="1" applyProtection="1">
      <alignment horizontal="right" vertical="center"/>
      <protection/>
    </xf>
    <xf numFmtId="185" fontId="9" fillId="33" borderId="35" xfId="0" applyNumberFormat="1" applyFont="1" applyFill="1" applyBorder="1" applyAlignment="1" applyProtection="1">
      <alignment horizontal="right" vertical="center"/>
      <protection/>
    </xf>
    <xf numFmtId="185" fontId="9" fillId="33" borderId="81" xfId="0" applyNumberFormat="1" applyFont="1" applyFill="1" applyBorder="1" applyAlignment="1" applyProtection="1">
      <alignment horizontal="right" vertical="center"/>
      <protection/>
    </xf>
    <xf numFmtId="0" fontId="9" fillId="33" borderId="2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14" fillId="33" borderId="30" xfId="0" applyFont="1" applyFill="1" applyBorder="1" applyAlignment="1">
      <alignment horizontal="left" vertical="center"/>
    </xf>
    <xf numFmtId="0" fontId="10" fillId="33" borderId="83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8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 applyProtection="1">
      <alignment horizontal="right" vertical="center"/>
      <protection locked="0"/>
    </xf>
    <xf numFmtId="3" fontId="9" fillId="33" borderId="26" xfId="0" applyNumberFormat="1" applyFont="1" applyFill="1" applyBorder="1" applyAlignment="1" applyProtection="1">
      <alignment horizontal="right" vertical="center"/>
      <protection locked="0"/>
    </xf>
    <xf numFmtId="3" fontId="9" fillId="33" borderId="50" xfId="0" applyNumberFormat="1" applyFont="1" applyFill="1" applyBorder="1" applyAlignment="1" applyProtection="1">
      <alignment horizontal="right" vertical="center"/>
      <protection locked="0"/>
    </xf>
    <xf numFmtId="0" fontId="6" fillId="0" borderId="86" xfId="0" applyFont="1" applyBorder="1" applyAlignment="1" applyProtection="1">
      <alignment horizontal="left" vertical="center" shrinkToFit="1"/>
      <protection locked="0"/>
    </xf>
    <xf numFmtId="0" fontId="9" fillId="33" borderId="41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42" xfId="0" applyFont="1" applyFill="1" applyBorder="1" applyAlignment="1">
      <alignment horizontal="lef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185" fontId="9" fillId="33" borderId="87" xfId="0" applyNumberFormat="1" applyFont="1" applyFill="1" applyBorder="1" applyAlignment="1" applyProtection="1">
      <alignment horizontal="right" vertical="center"/>
      <protection/>
    </xf>
    <xf numFmtId="185" fontId="9" fillId="33" borderId="19" xfId="0" applyNumberFormat="1" applyFont="1" applyFill="1" applyBorder="1" applyAlignment="1" applyProtection="1">
      <alignment horizontal="right" vertical="center"/>
      <protection/>
    </xf>
    <xf numFmtId="185" fontId="9" fillId="33" borderId="88" xfId="0" applyNumberFormat="1" applyFont="1" applyFill="1" applyBorder="1" applyAlignment="1" applyProtection="1">
      <alignment horizontal="right" vertical="center"/>
      <protection/>
    </xf>
    <xf numFmtId="185" fontId="9" fillId="33" borderId="89" xfId="0" applyNumberFormat="1" applyFont="1" applyFill="1" applyBorder="1" applyAlignment="1" applyProtection="1">
      <alignment horizontal="right" vertical="center"/>
      <protection/>
    </xf>
    <xf numFmtId="185" fontId="9" fillId="33" borderId="23" xfId="0" applyNumberFormat="1" applyFont="1" applyFill="1" applyBorder="1" applyAlignment="1" applyProtection="1">
      <alignment horizontal="right" vertical="center"/>
      <protection/>
    </xf>
    <xf numFmtId="185" fontId="9" fillId="33" borderId="90" xfId="0" applyNumberFormat="1" applyFont="1" applyFill="1" applyBorder="1" applyAlignment="1" applyProtection="1">
      <alignment horizontal="right" vertical="center"/>
      <protection/>
    </xf>
    <xf numFmtId="185" fontId="9" fillId="33" borderId="91" xfId="0" applyNumberFormat="1" applyFont="1" applyFill="1" applyBorder="1" applyAlignment="1" applyProtection="1">
      <alignment horizontal="right" vertical="center"/>
      <protection/>
    </xf>
    <xf numFmtId="185" fontId="9" fillId="33" borderId="11" xfId="0" applyNumberFormat="1" applyFont="1" applyFill="1" applyBorder="1" applyAlignment="1" applyProtection="1">
      <alignment horizontal="right" vertical="center"/>
      <protection/>
    </xf>
    <xf numFmtId="185" fontId="9" fillId="33" borderId="92" xfId="0" applyNumberFormat="1" applyFont="1" applyFill="1" applyBorder="1" applyAlignment="1" applyProtection="1">
      <alignment horizontal="right" vertical="center"/>
      <protection/>
    </xf>
    <xf numFmtId="185" fontId="9" fillId="33" borderId="18" xfId="0" applyNumberFormat="1" applyFont="1" applyFill="1" applyBorder="1" applyAlignment="1" applyProtection="1">
      <alignment horizontal="right" vertical="center"/>
      <protection/>
    </xf>
    <xf numFmtId="185" fontId="9" fillId="33" borderId="93" xfId="0" applyNumberFormat="1" applyFont="1" applyFill="1" applyBorder="1" applyAlignment="1" applyProtection="1">
      <alignment horizontal="right" vertical="center"/>
      <protection/>
    </xf>
    <xf numFmtId="185" fontId="9" fillId="33" borderId="94" xfId="0" applyNumberFormat="1" applyFont="1" applyFill="1" applyBorder="1" applyAlignment="1" applyProtection="1">
      <alignment horizontal="right" vertical="center"/>
      <protection/>
    </xf>
    <xf numFmtId="185" fontId="9" fillId="33" borderId="40" xfId="0" applyNumberFormat="1" applyFont="1" applyFill="1" applyBorder="1" applyAlignment="1" applyProtection="1">
      <alignment horizontal="right" vertical="center"/>
      <protection/>
    </xf>
    <xf numFmtId="185" fontId="9" fillId="33" borderId="95" xfId="0" applyNumberFormat="1" applyFont="1" applyFill="1" applyBorder="1" applyAlignment="1" applyProtection="1">
      <alignment horizontal="right" vertical="center"/>
      <protection/>
    </xf>
    <xf numFmtId="0" fontId="9" fillId="33" borderId="96" xfId="0" applyFont="1" applyFill="1" applyBorder="1" applyAlignment="1">
      <alignment horizontal="left" vertical="center"/>
    </xf>
    <xf numFmtId="0" fontId="9" fillId="33" borderId="84" xfId="0" applyFont="1" applyFill="1" applyBorder="1" applyAlignment="1">
      <alignment horizontal="left" vertical="center"/>
    </xf>
    <xf numFmtId="0" fontId="9" fillId="33" borderId="4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4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46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left" vertical="center"/>
    </xf>
    <xf numFmtId="0" fontId="9" fillId="33" borderId="44" xfId="0" applyFont="1" applyFill="1" applyBorder="1" applyAlignment="1">
      <alignment horizontal="left" vertical="center"/>
    </xf>
    <xf numFmtId="185" fontId="9" fillId="33" borderId="97" xfId="0" applyNumberFormat="1" applyFont="1" applyFill="1" applyBorder="1" applyAlignment="1" applyProtection="1">
      <alignment horizontal="right" vertical="center"/>
      <protection/>
    </xf>
    <xf numFmtId="185" fontId="9" fillId="33" borderId="98" xfId="0" applyNumberFormat="1" applyFont="1" applyFill="1" applyBorder="1" applyAlignment="1" applyProtection="1">
      <alignment horizontal="right" vertical="center"/>
      <protection/>
    </xf>
    <xf numFmtId="0" fontId="12" fillId="33" borderId="83" xfId="0" applyFont="1" applyFill="1" applyBorder="1" applyAlignment="1">
      <alignment horizontal="center" vertical="center" textRotation="255"/>
    </xf>
    <xf numFmtId="0" fontId="12" fillId="33" borderId="49" xfId="0" applyFont="1" applyFill="1" applyBorder="1" applyAlignment="1">
      <alignment horizontal="center" vertical="center" textRotation="255"/>
    </xf>
    <xf numFmtId="0" fontId="12" fillId="33" borderId="61" xfId="0" applyFont="1" applyFill="1" applyBorder="1" applyAlignment="1">
      <alignment horizontal="center" vertical="center" textRotation="255"/>
    </xf>
    <xf numFmtId="0" fontId="12" fillId="33" borderId="51" xfId="0" applyFont="1" applyFill="1" applyBorder="1" applyAlignment="1">
      <alignment horizontal="center" vertical="center" textRotation="255"/>
    </xf>
    <xf numFmtId="0" fontId="12" fillId="33" borderId="85" xfId="0" applyFont="1" applyFill="1" applyBorder="1" applyAlignment="1">
      <alignment horizontal="center" vertical="center" textRotation="255"/>
    </xf>
    <xf numFmtId="0" fontId="12" fillId="33" borderId="28" xfId="0" applyFont="1" applyFill="1" applyBorder="1" applyAlignment="1">
      <alignment horizontal="center" vertical="center" textRotation="255"/>
    </xf>
    <xf numFmtId="0" fontId="10" fillId="33" borderId="7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185" fontId="9" fillId="33" borderId="99" xfId="0" applyNumberFormat="1" applyFont="1" applyFill="1" applyBorder="1" applyAlignment="1" applyProtection="1">
      <alignment horizontal="right" vertical="center"/>
      <protection/>
    </xf>
    <xf numFmtId="185" fontId="9" fillId="33" borderId="100" xfId="0" applyNumberFormat="1" applyFont="1" applyFill="1" applyBorder="1" applyAlignment="1" applyProtection="1">
      <alignment horizontal="right" vertical="center"/>
      <protection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/>
    </xf>
    <xf numFmtId="185" fontId="9" fillId="33" borderId="20" xfId="0" applyNumberFormat="1" applyFont="1" applyFill="1" applyBorder="1" applyAlignment="1" applyProtection="1">
      <alignment horizontal="right" vertical="center"/>
      <protection/>
    </xf>
    <xf numFmtId="185" fontId="9" fillId="33" borderId="74" xfId="0" applyNumberFormat="1" applyFont="1" applyFill="1" applyBorder="1" applyAlignment="1" applyProtection="1">
      <alignment horizontal="right" vertical="center"/>
      <protection/>
    </xf>
    <xf numFmtId="185" fontId="9" fillId="33" borderId="14" xfId="0" applyNumberFormat="1" applyFont="1" applyFill="1" applyBorder="1" applyAlignment="1" applyProtection="1">
      <alignment horizontal="right" vertical="center"/>
      <protection/>
    </xf>
    <xf numFmtId="185" fontId="9" fillId="33" borderId="13" xfId="0" applyNumberFormat="1" applyFont="1" applyFill="1" applyBorder="1" applyAlignment="1" applyProtection="1">
      <alignment horizontal="right" vertical="center"/>
      <protection/>
    </xf>
    <xf numFmtId="176" fontId="10" fillId="33" borderId="14" xfId="0" applyNumberFormat="1" applyFont="1" applyFill="1" applyBorder="1" applyAlignment="1" applyProtection="1">
      <alignment horizontal="right" vertical="center"/>
      <protection locked="0"/>
    </xf>
    <xf numFmtId="185" fontId="9" fillId="33" borderId="57" xfId="0" applyNumberFormat="1" applyFont="1" applyFill="1" applyBorder="1" applyAlignment="1" applyProtection="1">
      <alignment horizontal="right" vertical="center"/>
      <protection/>
    </xf>
    <xf numFmtId="0" fontId="9" fillId="33" borderId="101" xfId="0" applyFont="1" applyFill="1" applyBorder="1" applyAlignment="1">
      <alignment horizontal="center" vertical="center"/>
    </xf>
    <xf numFmtId="185" fontId="9" fillId="33" borderId="102" xfId="0" applyNumberFormat="1" applyFont="1" applyFill="1" applyBorder="1" applyAlignment="1" applyProtection="1">
      <alignment horizontal="right" vertical="center"/>
      <protection/>
    </xf>
    <xf numFmtId="185" fontId="9" fillId="33" borderId="10" xfId="0" applyNumberFormat="1" applyFont="1" applyFill="1" applyBorder="1" applyAlignment="1" applyProtection="1">
      <alignment horizontal="right" vertical="center"/>
      <protection/>
    </xf>
    <xf numFmtId="0" fontId="14" fillId="0" borderId="58" xfId="0" applyFont="1" applyBorder="1" applyAlignment="1">
      <alignment horizontal="center" wrapText="1"/>
    </xf>
    <xf numFmtId="0" fontId="14" fillId="0" borderId="60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0" fillId="0" borderId="0" xfId="0" applyFont="1" applyBorder="1" applyAlignment="1" applyProtection="1">
      <alignment vertical="center"/>
      <protection locked="0"/>
    </xf>
    <xf numFmtId="3" fontId="9" fillId="33" borderId="50" xfId="0" applyNumberFormat="1" applyFont="1" applyFill="1" applyBorder="1" applyAlignment="1" applyProtection="1">
      <alignment horizontal="right" vertical="center"/>
      <protection/>
    </xf>
    <xf numFmtId="3" fontId="9" fillId="33" borderId="0" xfId="0" applyNumberFormat="1" applyFont="1" applyFill="1" applyBorder="1" applyAlignment="1" applyProtection="1">
      <alignment horizontal="right" vertical="center"/>
      <protection/>
    </xf>
    <xf numFmtId="3" fontId="9" fillId="36" borderId="57" xfId="0" applyNumberFormat="1" applyFont="1" applyFill="1" applyBorder="1" applyAlignment="1" applyProtection="1">
      <alignment horizontal="right" vertical="center"/>
      <protection locked="0"/>
    </xf>
    <xf numFmtId="3" fontId="9" fillId="36" borderId="30" xfId="0" applyNumberFormat="1" applyFont="1" applyFill="1" applyBorder="1" applyAlignment="1" applyProtection="1">
      <alignment horizontal="right" vertical="center"/>
      <protection locked="0"/>
    </xf>
    <xf numFmtId="3" fontId="9" fillId="36" borderId="50" xfId="0" applyNumberFormat="1" applyFont="1" applyFill="1" applyBorder="1" applyAlignment="1" applyProtection="1">
      <alignment horizontal="right" vertical="center"/>
      <protection locked="0"/>
    </xf>
    <xf numFmtId="3" fontId="9" fillId="36" borderId="26" xfId="0" applyNumberFormat="1" applyFont="1" applyFill="1" applyBorder="1" applyAlignment="1" applyProtection="1">
      <alignment horizontal="right" vertical="center"/>
      <protection locked="0"/>
    </xf>
    <xf numFmtId="3" fontId="9" fillId="36" borderId="27" xfId="0" applyNumberFormat="1" applyFont="1" applyFill="1" applyBorder="1" applyAlignment="1" applyProtection="1">
      <alignment horizontal="right" vertical="center"/>
      <protection locked="0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35" fillId="33" borderId="5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114300</xdr:colOff>
      <xdr:row>131</xdr:row>
      <xdr:rowOff>85725</xdr:rowOff>
    </xdr:from>
    <xdr:to>
      <xdr:col>35</xdr:col>
      <xdr:colOff>495300</xdr:colOff>
      <xdr:row>132</xdr:row>
      <xdr:rowOff>104775</xdr:rowOff>
    </xdr:to>
    <xdr:sp>
      <xdr:nvSpPr>
        <xdr:cNvPr id="1" name="右矢印 1"/>
        <xdr:cNvSpPr>
          <a:spLocks/>
        </xdr:cNvSpPr>
      </xdr:nvSpPr>
      <xdr:spPr>
        <a:xfrm>
          <a:off x="22983825" y="29194125"/>
          <a:ext cx="381000" cy="190500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0"/>
  <sheetViews>
    <sheetView view="pageLayout" zoomScaleSheetLayoutView="100" workbookViewId="0" topLeftCell="A1">
      <selection activeCell="A39" sqref="A39:H39"/>
    </sheetView>
  </sheetViews>
  <sheetFormatPr defaultColWidth="9.00390625" defaultRowHeight="13.5"/>
  <cols>
    <col min="1" max="12" width="5.625" style="2" customWidth="1"/>
    <col min="13" max="13" width="4.125" style="2" customWidth="1"/>
    <col min="14" max="15" width="5.625" style="2" customWidth="1"/>
    <col min="16" max="16" width="3.375" style="2" customWidth="1"/>
    <col min="17" max="17" width="6.00390625" style="2" customWidth="1"/>
    <col min="18" max="18" width="6.50390625" style="2" customWidth="1"/>
    <col min="19" max="19" width="7.00390625" style="2" customWidth="1"/>
    <col min="20" max="20" width="5.625" style="2" customWidth="1"/>
    <col min="21" max="21" width="7.00390625" style="2" customWidth="1"/>
    <col min="22" max="22" width="5.625" style="2" customWidth="1"/>
    <col min="23" max="24" width="9.00390625" style="2" customWidth="1"/>
    <col min="25" max="25" width="6.75390625" style="2" customWidth="1"/>
    <col min="26" max="26" width="9.00390625" style="2" customWidth="1"/>
    <col min="27" max="27" width="36.375" style="2" customWidth="1"/>
    <col min="28" max="30" width="9.00390625" style="2" customWidth="1"/>
    <col min="31" max="32" width="12.25390625" style="2" customWidth="1"/>
    <col min="33" max="33" width="32.125" style="2" customWidth="1"/>
    <col min="34" max="34" width="13.375" style="2" customWidth="1"/>
    <col min="35" max="39" width="9.00390625" style="2" customWidth="1"/>
    <col min="40" max="40" width="15.125" style="2" customWidth="1"/>
    <col min="41" max="41" width="9.00390625" style="2" customWidth="1"/>
    <col min="42" max="42" width="14.875" style="2" customWidth="1"/>
    <col min="43" max="43" width="57.375" style="2" customWidth="1"/>
    <col min="44" max="16384" width="9.00390625" style="2" customWidth="1"/>
  </cols>
  <sheetData>
    <row r="1" spans="1:21" ht="34.5" customHeight="1" thickBot="1">
      <c r="A1" s="34" t="s">
        <v>367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110" t="s">
        <v>369</v>
      </c>
      <c r="O1" s="110"/>
      <c r="P1" s="110"/>
      <c r="Q1" s="110"/>
      <c r="R1" s="110"/>
      <c r="S1" s="110"/>
      <c r="T1" s="110"/>
      <c r="U1" s="110"/>
    </row>
    <row r="2" spans="1:21" ht="31.5" customHeight="1">
      <c r="A2" s="197" t="s">
        <v>0</v>
      </c>
      <c r="B2" s="180"/>
      <c r="C2" s="207"/>
      <c r="D2" s="208"/>
      <c r="E2" s="208"/>
      <c r="F2" s="179" t="s">
        <v>56</v>
      </c>
      <c r="G2" s="180"/>
      <c r="H2" s="202"/>
      <c r="I2" s="203"/>
      <c r="J2" s="203"/>
      <c r="K2" s="203"/>
      <c r="L2" s="203"/>
      <c r="M2" s="203"/>
      <c r="N2" s="179" t="s">
        <v>141</v>
      </c>
      <c r="O2" s="181"/>
      <c r="P2" s="183"/>
      <c r="Q2" s="184"/>
      <c r="R2" s="184"/>
      <c r="S2" s="184"/>
      <c r="T2" s="184"/>
      <c r="U2" s="185"/>
    </row>
    <row r="3" spans="1:21" ht="29.25" customHeight="1">
      <c r="A3" s="198" t="s">
        <v>57</v>
      </c>
      <c r="B3" s="199"/>
      <c r="C3" s="204"/>
      <c r="D3" s="205"/>
      <c r="E3" s="206"/>
      <c r="F3" s="212"/>
      <c r="G3" s="213"/>
      <c r="H3" s="213"/>
      <c r="I3" s="213"/>
      <c r="J3" s="213"/>
      <c r="K3" s="213"/>
      <c r="L3" s="213"/>
      <c r="M3" s="214"/>
      <c r="N3" s="218" t="s">
        <v>142</v>
      </c>
      <c r="O3" s="219"/>
      <c r="P3" s="186"/>
      <c r="Q3" s="187"/>
      <c r="R3" s="187"/>
      <c r="S3" s="187"/>
      <c r="T3" s="187"/>
      <c r="U3" s="188"/>
    </row>
    <row r="4" spans="1:21" ht="31.5" customHeight="1" thickBot="1">
      <c r="A4" s="200" t="s">
        <v>366</v>
      </c>
      <c r="B4" s="201"/>
      <c r="C4" s="209"/>
      <c r="D4" s="210"/>
      <c r="E4" s="210"/>
      <c r="F4" s="210"/>
      <c r="G4" s="210"/>
      <c r="H4" s="211"/>
      <c r="I4" s="189" t="s">
        <v>55</v>
      </c>
      <c r="J4" s="190"/>
      <c r="K4" s="191" t="s">
        <v>143</v>
      </c>
      <c r="L4" s="192"/>
      <c r="M4" s="215"/>
      <c r="N4" s="216"/>
      <c r="O4" s="216"/>
      <c r="P4" s="216"/>
      <c r="Q4" s="216"/>
      <c r="R4" s="216"/>
      <c r="S4" s="217"/>
      <c r="T4" s="13" t="s">
        <v>144</v>
      </c>
      <c r="U4" s="16"/>
    </row>
    <row r="5" spans="1:21" ht="13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</row>
    <row r="6" spans="1:21" ht="15" customHeight="1">
      <c r="A6" s="229" t="s">
        <v>152</v>
      </c>
      <c r="B6" s="164"/>
      <c r="C6" s="164"/>
      <c r="D6" s="164"/>
      <c r="E6" s="164"/>
      <c r="F6" s="164"/>
      <c r="G6" s="164"/>
      <c r="H6" s="164"/>
      <c r="I6" s="164"/>
      <c r="J6" s="163" t="s">
        <v>151</v>
      </c>
      <c r="K6" s="164"/>
      <c r="L6" s="164"/>
      <c r="M6" s="164"/>
      <c r="N6" s="164"/>
      <c r="O6" s="48"/>
      <c r="P6" s="163" t="s">
        <v>153</v>
      </c>
      <c r="Q6" s="164"/>
      <c r="R6" s="165"/>
      <c r="S6" s="193" t="s">
        <v>136</v>
      </c>
      <c r="T6" s="193"/>
      <c r="U6" s="194"/>
    </row>
    <row r="7" spans="1:21" ht="18" customHeight="1">
      <c r="A7" s="233" t="s">
        <v>107</v>
      </c>
      <c r="B7" s="234"/>
      <c r="C7" s="234"/>
      <c r="D7" s="234"/>
      <c r="E7" s="235"/>
      <c r="F7" s="230" t="s">
        <v>364</v>
      </c>
      <c r="G7" s="231"/>
      <c r="H7" s="231"/>
      <c r="I7" s="232"/>
      <c r="J7" s="195">
        <v>5000</v>
      </c>
      <c r="K7" s="146"/>
      <c r="L7" s="146"/>
      <c r="M7" s="196"/>
      <c r="N7" s="26" t="s">
        <v>110</v>
      </c>
      <c r="O7" s="39"/>
      <c r="P7" s="62"/>
      <c r="Q7" s="63"/>
      <c r="R7" s="31" t="s">
        <v>111</v>
      </c>
      <c r="S7" s="146">
        <f aca="true" t="shared" si="0" ref="S7:S35">J7*Q7</f>
        <v>0</v>
      </c>
      <c r="T7" s="146"/>
      <c r="U7" s="147"/>
    </row>
    <row r="8" spans="1:21" ht="18" customHeight="1">
      <c r="A8" s="236"/>
      <c r="B8" s="237"/>
      <c r="C8" s="237"/>
      <c r="D8" s="237"/>
      <c r="E8" s="238"/>
      <c r="F8" s="230" t="s">
        <v>361</v>
      </c>
      <c r="G8" s="231"/>
      <c r="H8" s="231"/>
      <c r="I8" s="232"/>
      <c r="J8" s="195">
        <v>3000</v>
      </c>
      <c r="K8" s="146"/>
      <c r="L8" s="146"/>
      <c r="M8" s="196"/>
      <c r="N8" s="26" t="s">
        <v>110</v>
      </c>
      <c r="O8" s="39"/>
      <c r="P8" s="62"/>
      <c r="Q8" s="63"/>
      <c r="R8" s="31" t="s">
        <v>111</v>
      </c>
      <c r="S8" s="146">
        <f>J8*Q8</f>
        <v>0</v>
      </c>
      <c r="T8" s="146"/>
      <c r="U8" s="147"/>
    </row>
    <row r="9" spans="1:21" ht="18" customHeight="1">
      <c r="A9" s="236"/>
      <c r="B9" s="237"/>
      <c r="C9" s="237"/>
      <c r="D9" s="237"/>
      <c r="E9" s="238"/>
      <c r="F9" s="230" t="s">
        <v>108</v>
      </c>
      <c r="G9" s="231"/>
      <c r="H9" s="231"/>
      <c r="I9" s="232"/>
      <c r="J9" s="195">
        <v>5500</v>
      </c>
      <c r="K9" s="146"/>
      <c r="L9" s="146"/>
      <c r="M9" s="196"/>
      <c r="N9" s="26" t="s">
        <v>110</v>
      </c>
      <c r="O9" s="39"/>
      <c r="P9" s="47"/>
      <c r="Q9" s="63"/>
      <c r="R9" s="31" t="s">
        <v>111</v>
      </c>
      <c r="S9" s="146">
        <f t="shared" si="0"/>
        <v>0</v>
      </c>
      <c r="T9" s="146"/>
      <c r="U9" s="147"/>
    </row>
    <row r="10" spans="1:21" ht="18" customHeight="1">
      <c r="A10" s="236"/>
      <c r="B10" s="237"/>
      <c r="C10" s="237"/>
      <c r="D10" s="237"/>
      <c r="E10" s="238"/>
      <c r="F10" s="230" t="s">
        <v>362</v>
      </c>
      <c r="G10" s="231"/>
      <c r="H10" s="231"/>
      <c r="I10" s="232"/>
      <c r="J10" s="195">
        <v>3500</v>
      </c>
      <c r="K10" s="146"/>
      <c r="L10" s="146"/>
      <c r="M10" s="196"/>
      <c r="N10" s="26" t="s">
        <v>110</v>
      </c>
      <c r="O10" s="39"/>
      <c r="P10" s="47"/>
      <c r="Q10" s="63"/>
      <c r="R10" s="31" t="s">
        <v>111</v>
      </c>
      <c r="S10" s="146">
        <f>J10*Q10</f>
        <v>0</v>
      </c>
      <c r="T10" s="146"/>
      <c r="U10" s="147"/>
    </row>
    <row r="11" spans="1:21" ht="18" customHeight="1">
      <c r="A11" s="236"/>
      <c r="B11" s="237"/>
      <c r="C11" s="237"/>
      <c r="D11" s="237"/>
      <c r="E11" s="238"/>
      <c r="F11" s="230" t="s">
        <v>109</v>
      </c>
      <c r="G11" s="231"/>
      <c r="H11" s="231"/>
      <c r="I11" s="232"/>
      <c r="J11" s="195">
        <v>8000</v>
      </c>
      <c r="K11" s="146"/>
      <c r="L11" s="146"/>
      <c r="M11" s="196"/>
      <c r="N11" s="26" t="s">
        <v>110</v>
      </c>
      <c r="O11" s="39"/>
      <c r="P11" s="47"/>
      <c r="Q11" s="63"/>
      <c r="R11" s="31" t="s">
        <v>111</v>
      </c>
      <c r="S11" s="146">
        <f>J11*Q11</f>
        <v>0</v>
      </c>
      <c r="T11" s="146"/>
      <c r="U11" s="147"/>
    </row>
    <row r="12" spans="1:21" ht="18" customHeight="1">
      <c r="A12" s="239"/>
      <c r="B12" s="240"/>
      <c r="C12" s="240"/>
      <c r="D12" s="240"/>
      <c r="E12" s="241"/>
      <c r="F12" s="230" t="s">
        <v>363</v>
      </c>
      <c r="G12" s="231"/>
      <c r="H12" s="231"/>
      <c r="I12" s="232"/>
      <c r="J12" s="195">
        <v>6000</v>
      </c>
      <c r="K12" s="146"/>
      <c r="L12" s="146"/>
      <c r="M12" s="196"/>
      <c r="N12" s="26" t="s">
        <v>110</v>
      </c>
      <c r="O12" s="39"/>
      <c r="P12" s="47"/>
      <c r="Q12" s="63"/>
      <c r="R12" s="31" t="s">
        <v>111</v>
      </c>
      <c r="S12" s="146">
        <f t="shared" si="0"/>
        <v>0</v>
      </c>
      <c r="T12" s="146"/>
      <c r="U12" s="147"/>
    </row>
    <row r="13" spans="1:21" ht="18" customHeight="1">
      <c r="A13" s="280" t="s">
        <v>137</v>
      </c>
      <c r="B13" s="281"/>
      <c r="C13" s="155" t="s">
        <v>112</v>
      </c>
      <c r="D13" s="156"/>
      <c r="E13" s="157"/>
      <c r="F13" s="158" t="s">
        <v>113</v>
      </c>
      <c r="G13" s="159"/>
      <c r="H13" s="159"/>
      <c r="I13" s="160"/>
      <c r="J13" s="195">
        <v>6000</v>
      </c>
      <c r="K13" s="146"/>
      <c r="L13" s="146"/>
      <c r="M13" s="196"/>
      <c r="N13" s="26" t="s">
        <v>110</v>
      </c>
      <c r="O13" s="39"/>
      <c r="P13" s="47"/>
      <c r="Q13" s="64"/>
      <c r="R13" s="65" t="s">
        <v>155</v>
      </c>
      <c r="S13" s="146">
        <f t="shared" si="0"/>
        <v>0</v>
      </c>
      <c r="T13" s="146"/>
      <c r="U13" s="147"/>
    </row>
    <row r="14" spans="1:23" ht="18" customHeight="1">
      <c r="A14" s="282"/>
      <c r="B14" s="283"/>
      <c r="C14" s="266" t="s">
        <v>123</v>
      </c>
      <c r="D14" s="267"/>
      <c r="E14" s="268"/>
      <c r="F14" s="246" t="s">
        <v>114</v>
      </c>
      <c r="G14" s="247"/>
      <c r="H14" s="247"/>
      <c r="I14" s="248"/>
      <c r="J14" s="258">
        <v>3000</v>
      </c>
      <c r="K14" s="222"/>
      <c r="L14" s="222"/>
      <c r="M14" s="259"/>
      <c r="N14" s="57" t="s">
        <v>110</v>
      </c>
      <c r="O14" s="58"/>
      <c r="P14" s="59"/>
      <c r="Q14" s="60"/>
      <c r="R14" s="61" t="s">
        <v>155</v>
      </c>
      <c r="S14" s="222">
        <f t="shared" si="0"/>
        <v>0</v>
      </c>
      <c r="T14" s="222"/>
      <c r="U14" s="223"/>
      <c r="W14" s="2" t="s">
        <v>150</v>
      </c>
    </row>
    <row r="15" spans="1:21" ht="18" customHeight="1">
      <c r="A15" s="282"/>
      <c r="B15" s="283"/>
      <c r="C15" s="249"/>
      <c r="D15" s="250"/>
      <c r="E15" s="251"/>
      <c r="F15" s="272" t="s">
        <v>115</v>
      </c>
      <c r="G15" s="273"/>
      <c r="H15" s="273"/>
      <c r="I15" s="274"/>
      <c r="J15" s="252">
        <v>3000</v>
      </c>
      <c r="K15" s="253"/>
      <c r="L15" s="253"/>
      <c r="M15" s="254"/>
      <c r="N15" s="22" t="s">
        <v>110</v>
      </c>
      <c r="O15" s="43"/>
      <c r="P15" s="44"/>
      <c r="Q15" s="23"/>
      <c r="R15" s="52" t="s">
        <v>155</v>
      </c>
      <c r="S15" s="253">
        <f t="shared" si="0"/>
        <v>0</v>
      </c>
      <c r="T15" s="253"/>
      <c r="U15" s="278"/>
    </row>
    <row r="16" spans="1:21" ht="18" customHeight="1">
      <c r="A16" s="282"/>
      <c r="B16" s="283"/>
      <c r="C16" s="249"/>
      <c r="D16" s="250"/>
      <c r="E16" s="251"/>
      <c r="F16" s="272" t="s">
        <v>116</v>
      </c>
      <c r="G16" s="273"/>
      <c r="H16" s="273"/>
      <c r="I16" s="274"/>
      <c r="J16" s="252">
        <v>2000</v>
      </c>
      <c r="K16" s="253"/>
      <c r="L16" s="253"/>
      <c r="M16" s="254"/>
      <c r="N16" s="22" t="s">
        <v>110</v>
      </c>
      <c r="O16" s="43"/>
      <c r="P16" s="44"/>
      <c r="Q16" s="23"/>
      <c r="R16" s="25" t="s">
        <v>135</v>
      </c>
      <c r="S16" s="253">
        <f t="shared" si="0"/>
        <v>0</v>
      </c>
      <c r="T16" s="253"/>
      <c r="U16" s="278"/>
    </row>
    <row r="17" spans="1:21" ht="18" customHeight="1">
      <c r="A17" s="282"/>
      <c r="B17" s="283"/>
      <c r="C17" s="249"/>
      <c r="D17" s="250"/>
      <c r="E17" s="251"/>
      <c r="F17" s="272" t="s">
        <v>117</v>
      </c>
      <c r="G17" s="273"/>
      <c r="H17" s="273"/>
      <c r="I17" s="274"/>
      <c r="J17" s="252">
        <v>2000</v>
      </c>
      <c r="K17" s="253"/>
      <c r="L17" s="253"/>
      <c r="M17" s="254"/>
      <c r="N17" s="22" t="s">
        <v>110</v>
      </c>
      <c r="O17" s="43"/>
      <c r="P17" s="44"/>
      <c r="Q17" s="23"/>
      <c r="R17" s="25" t="s">
        <v>135</v>
      </c>
      <c r="S17" s="253">
        <f t="shared" si="0"/>
        <v>0</v>
      </c>
      <c r="T17" s="253"/>
      <c r="U17" s="278"/>
    </row>
    <row r="18" spans="1:21" ht="18" customHeight="1">
      <c r="A18" s="282"/>
      <c r="B18" s="283"/>
      <c r="C18" s="269"/>
      <c r="D18" s="270"/>
      <c r="E18" s="271"/>
      <c r="F18" s="275" t="s">
        <v>118</v>
      </c>
      <c r="G18" s="276"/>
      <c r="H18" s="276"/>
      <c r="I18" s="277"/>
      <c r="J18" s="255">
        <v>2000</v>
      </c>
      <c r="K18" s="256"/>
      <c r="L18" s="256"/>
      <c r="M18" s="257"/>
      <c r="N18" s="28" t="s">
        <v>110</v>
      </c>
      <c r="O18" s="45"/>
      <c r="P18" s="46"/>
      <c r="Q18" s="29"/>
      <c r="R18" s="30" t="s">
        <v>135</v>
      </c>
      <c r="S18" s="256">
        <f t="shared" si="0"/>
        <v>0</v>
      </c>
      <c r="T18" s="256"/>
      <c r="U18" s="290"/>
    </row>
    <row r="19" spans="1:21" ht="18" customHeight="1">
      <c r="A19" s="282"/>
      <c r="B19" s="283"/>
      <c r="C19" s="266" t="s">
        <v>124</v>
      </c>
      <c r="D19" s="267"/>
      <c r="E19" s="268"/>
      <c r="F19" s="74" t="s">
        <v>119</v>
      </c>
      <c r="G19" s="75"/>
      <c r="H19" s="74"/>
      <c r="I19" s="75"/>
      <c r="J19" s="260">
        <v>3000</v>
      </c>
      <c r="K19" s="261"/>
      <c r="L19" s="261"/>
      <c r="M19" s="262"/>
      <c r="N19" s="21" t="s">
        <v>110</v>
      </c>
      <c r="O19" s="42"/>
      <c r="P19" s="66"/>
      <c r="Q19" s="67"/>
      <c r="R19" s="68" t="s">
        <v>133</v>
      </c>
      <c r="S19" s="261">
        <f t="shared" si="0"/>
        <v>0</v>
      </c>
      <c r="T19" s="261"/>
      <c r="U19" s="289"/>
    </row>
    <row r="20" spans="1:21" ht="18" customHeight="1">
      <c r="A20" s="282"/>
      <c r="B20" s="283"/>
      <c r="C20" s="249"/>
      <c r="D20" s="250"/>
      <c r="E20" s="251"/>
      <c r="F20" s="78" t="s">
        <v>120</v>
      </c>
      <c r="G20" s="79"/>
      <c r="H20" s="78"/>
      <c r="I20" s="79"/>
      <c r="J20" s="252">
        <v>3000</v>
      </c>
      <c r="K20" s="253"/>
      <c r="L20" s="253"/>
      <c r="M20" s="254"/>
      <c r="N20" s="22" t="s">
        <v>110</v>
      </c>
      <c r="O20" s="43"/>
      <c r="P20" s="44"/>
      <c r="Q20" s="23"/>
      <c r="R20" s="52" t="s">
        <v>133</v>
      </c>
      <c r="S20" s="253">
        <f t="shared" si="0"/>
        <v>0</v>
      </c>
      <c r="T20" s="253"/>
      <c r="U20" s="278"/>
    </row>
    <row r="21" spans="1:21" ht="18" customHeight="1">
      <c r="A21" s="282"/>
      <c r="B21" s="283"/>
      <c r="C21" s="269"/>
      <c r="D21" s="270"/>
      <c r="E21" s="271"/>
      <c r="F21" s="76" t="s">
        <v>121</v>
      </c>
      <c r="G21" s="77"/>
      <c r="H21" s="76"/>
      <c r="I21" s="77"/>
      <c r="J21" s="263">
        <v>3000</v>
      </c>
      <c r="K21" s="264"/>
      <c r="L21" s="264"/>
      <c r="M21" s="265"/>
      <c r="N21" s="69" t="s">
        <v>110</v>
      </c>
      <c r="O21" s="70"/>
      <c r="P21" s="71"/>
      <c r="Q21" s="72"/>
      <c r="R21" s="73" t="s">
        <v>133</v>
      </c>
      <c r="S21" s="264">
        <f t="shared" si="0"/>
        <v>0</v>
      </c>
      <c r="T21" s="264"/>
      <c r="U21" s="279"/>
    </row>
    <row r="22" spans="1:21" ht="18" customHeight="1">
      <c r="A22" s="282"/>
      <c r="B22" s="283"/>
      <c r="C22" s="266" t="s">
        <v>125</v>
      </c>
      <c r="D22" s="267"/>
      <c r="E22" s="268"/>
      <c r="F22" s="246" t="s">
        <v>114</v>
      </c>
      <c r="G22" s="247"/>
      <c r="H22" s="247"/>
      <c r="I22" s="248"/>
      <c r="J22" s="260">
        <v>4000</v>
      </c>
      <c r="K22" s="261"/>
      <c r="L22" s="261"/>
      <c r="M22" s="262"/>
      <c r="N22" s="21" t="s">
        <v>110</v>
      </c>
      <c r="O22" s="42"/>
      <c r="P22" s="66"/>
      <c r="Q22" s="67"/>
      <c r="R22" s="68" t="s">
        <v>133</v>
      </c>
      <c r="S22" s="261">
        <f t="shared" si="0"/>
        <v>0</v>
      </c>
      <c r="T22" s="261"/>
      <c r="U22" s="289"/>
    </row>
    <row r="23" spans="1:21" ht="18" customHeight="1">
      <c r="A23" s="282"/>
      <c r="B23" s="283"/>
      <c r="C23" s="269"/>
      <c r="D23" s="270"/>
      <c r="E23" s="271"/>
      <c r="F23" s="275" t="s">
        <v>122</v>
      </c>
      <c r="G23" s="276"/>
      <c r="H23" s="276"/>
      <c r="I23" s="277"/>
      <c r="J23" s="263">
        <v>4000</v>
      </c>
      <c r="K23" s="264"/>
      <c r="L23" s="264"/>
      <c r="M23" s="265"/>
      <c r="N23" s="69" t="s">
        <v>110</v>
      </c>
      <c r="O23" s="70"/>
      <c r="P23" s="71"/>
      <c r="Q23" s="72"/>
      <c r="R23" s="73" t="s">
        <v>133</v>
      </c>
      <c r="S23" s="264">
        <f t="shared" si="0"/>
        <v>0</v>
      </c>
      <c r="T23" s="264"/>
      <c r="U23" s="279"/>
    </row>
    <row r="24" spans="1:21" ht="18" customHeight="1">
      <c r="A24" s="282"/>
      <c r="B24" s="283"/>
      <c r="C24" s="155" t="s">
        <v>126</v>
      </c>
      <c r="D24" s="156"/>
      <c r="E24" s="157"/>
      <c r="F24" s="249" t="s">
        <v>113</v>
      </c>
      <c r="G24" s="250"/>
      <c r="H24" s="250"/>
      <c r="I24" s="251"/>
      <c r="J24" s="300">
        <v>6000</v>
      </c>
      <c r="K24" s="220"/>
      <c r="L24" s="220"/>
      <c r="M24" s="301"/>
      <c r="N24" s="80" t="s">
        <v>110</v>
      </c>
      <c r="O24" s="54"/>
      <c r="P24" s="81"/>
      <c r="Q24" s="82"/>
      <c r="R24" s="83" t="s">
        <v>133</v>
      </c>
      <c r="S24" s="220">
        <f t="shared" si="0"/>
        <v>0</v>
      </c>
      <c r="T24" s="220"/>
      <c r="U24" s="221"/>
    </row>
    <row r="25" spans="1:21" ht="18" customHeight="1">
      <c r="A25" s="282"/>
      <c r="B25" s="283"/>
      <c r="C25" s="266" t="s">
        <v>127</v>
      </c>
      <c r="D25" s="267"/>
      <c r="E25" s="268"/>
      <c r="F25" s="246" t="s">
        <v>116</v>
      </c>
      <c r="G25" s="247"/>
      <c r="H25" s="247"/>
      <c r="I25" s="248"/>
      <c r="J25" s="260">
        <v>2500</v>
      </c>
      <c r="K25" s="261"/>
      <c r="L25" s="261"/>
      <c r="M25" s="262"/>
      <c r="N25" s="21" t="s">
        <v>110</v>
      </c>
      <c r="O25" s="42"/>
      <c r="P25" s="66"/>
      <c r="Q25" s="67"/>
      <c r="R25" s="24" t="s">
        <v>135</v>
      </c>
      <c r="S25" s="261">
        <f t="shared" si="0"/>
        <v>0</v>
      </c>
      <c r="T25" s="261"/>
      <c r="U25" s="289"/>
    </row>
    <row r="26" spans="1:21" ht="18" customHeight="1">
      <c r="A26" s="282"/>
      <c r="B26" s="283"/>
      <c r="C26" s="249"/>
      <c r="D26" s="250"/>
      <c r="E26" s="251"/>
      <c r="F26" s="272" t="s">
        <v>117</v>
      </c>
      <c r="G26" s="273"/>
      <c r="H26" s="273"/>
      <c r="I26" s="274"/>
      <c r="J26" s="252">
        <v>2500</v>
      </c>
      <c r="K26" s="253"/>
      <c r="L26" s="253"/>
      <c r="M26" s="254"/>
      <c r="N26" s="22" t="s">
        <v>110</v>
      </c>
      <c r="O26" s="43"/>
      <c r="P26" s="44"/>
      <c r="Q26" s="23"/>
      <c r="R26" s="25" t="s">
        <v>135</v>
      </c>
      <c r="S26" s="253">
        <f t="shared" si="0"/>
        <v>0</v>
      </c>
      <c r="T26" s="253"/>
      <c r="U26" s="278"/>
    </row>
    <row r="27" spans="1:21" ht="18" customHeight="1">
      <c r="A27" s="282"/>
      <c r="B27" s="283"/>
      <c r="C27" s="266" t="s">
        <v>128</v>
      </c>
      <c r="D27" s="267"/>
      <c r="E27" s="268"/>
      <c r="F27" s="246" t="s">
        <v>114</v>
      </c>
      <c r="G27" s="247"/>
      <c r="H27" s="247"/>
      <c r="I27" s="248"/>
      <c r="J27" s="260">
        <v>16000</v>
      </c>
      <c r="K27" s="261"/>
      <c r="L27" s="261"/>
      <c r="M27" s="262"/>
      <c r="N27" s="21" t="s">
        <v>110</v>
      </c>
      <c r="O27" s="42"/>
      <c r="P27" s="66"/>
      <c r="Q27" s="67"/>
      <c r="R27" s="68" t="s">
        <v>155</v>
      </c>
      <c r="S27" s="261">
        <f t="shared" si="0"/>
        <v>0</v>
      </c>
      <c r="T27" s="261"/>
      <c r="U27" s="289"/>
    </row>
    <row r="28" spans="1:21" ht="18" customHeight="1">
      <c r="A28" s="282"/>
      <c r="B28" s="283"/>
      <c r="C28" s="269"/>
      <c r="D28" s="270"/>
      <c r="E28" s="271"/>
      <c r="F28" s="275" t="s">
        <v>122</v>
      </c>
      <c r="G28" s="276"/>
      <c r="H28" s="276"/>
      <c r="I28" s="277"/>
      <c r="J28" s="263">
        <v>13000</v>
      </c>
      <c r="K28" s="264"/>
      <c r="L28" s="264"/>
      <c r="M28" s="265"/>
      <c r="N28" s="69" t="s">
        <v>110</v>
      </c>
      <c r="O28" s="70"/>
      <c r="P28" s="71"/>
      <c r="Q28" s="72"/>
      <c r="R28" s="73" t="s">
        <v>155</v>
      </c>
      <c r="S28" s="264">
        <f t="shared" si="0"/>
        <v>0</v>
      </c>
      <c r="T28" s="264"/>
      <c r="U28" s="279"/>
    </row>
    <row r="29" spans="1:21" ht="18" customHeight="1">
      <c r="A29" s="282"/>
      <c r="B29" s="283"/>
      <c r="C29" s="266" t="s">
        <v>129</v>
      </c>
      <c r="D29" s="267"/>
      <c r="E29" s="268"/>
      <c r="F29" s="246" t="s">
        <v>116</v>
      </c>
      <c r="G29" s="247"/>
      <c r="H29" s="247"/>
      <c r="I29" s="248"/>
      <c r="J29" s="258">
        <v>2000</v>
      </c>
      <c r="K29" s="222"/>
      <c r="L29" s="222"/>
      <c r="M29" s="259"/>
      <c r="N29" s="57" t="s">
        <v>110</v>
      </c>
      <c r="O29" s="58"/>
      <c r="P29" s="59"/>
      <c r="Q29" s="60"/>
      <c r="R29" s="84" t="s">
        <v>135</v>
      </c>
      <c r="S29" s="222">
        <f t="shared" si="0"/>
        <v>0</v>
      </c>
      <c r="T29" s="222"/>
      <c r="U29" s="223"/>
    </row>
    <row r="30" spans="1:21" ht="18" customHeight="1">
      <c r="A30" s="282"/>
      <c r="B30" s="283"/>
      <c r="C30" s="249"/>
      <c r="D30" s="250"/>
      <c r="E30" s="251"/>
      <c r="F30" s="272" t="s">
        <v>117</v>
      </c>
      <c r="G30" s="273"/>
      <c r="H30" s="273"/>
      <c r="I30" s="274"/>
      <c r="J30" s="252">
        <v>2000</v>
      </c>
      <c r="K30" s="253"/>
      <c r="L30" s="253"/>
      <c r="M30" s="254"/>
      <c r="N30" s="22" t="s">
        <v>110</v>
      </c>
      <c r="O30" s="43"/>
      <c r="P30" s="44"/>
      <c r="Q30" s="23"/>
      <c r="R30" s="25" t="s">
        <v>135</v>
      </c>
      <c r="S30" s="253">
        <f t="shared" si="0"/>
        <v>0</v>
      </c>
      <c r="T30" s="253"/>
      <c r="U30" s="278"/>
    </row>
    <row r="31" spans="1:21" ht="18" customHeight="1">
      <c r="A31" s="282"/>
      <c r="B31" s="283"/>
      <c r="C31" s="269"/>
      <c r="D31" s="270"/>
      <c r="E31" s="271"/>
      <c r="F31" s="275" t="s">
        <v>118</v>
      </c>
      <c r="G31" s="276"/>
      <c r="H31" s="276"/>
      <c r="I31" s="277"/>
      <c r="J31" s="255">
        <v>2000</v>
      </c>
      <c r="K31" s="256"/>
      <c r="L31" s="256"/>
      <c r="M31" s="257"/>
      <c r="N31" s="28" t="s">
        <v>110</v>
      </c>
      <c r="O31" s="45"/>
      <c r="P31" s="46"/>
      <c r="Q31" s="29"/>
      <c r="R31" s="30" t="s">
        <v>135</v>
      </c>
      <c r="S31" s="256">
        <f t="shared" si="0"/>
        <v>0</v>
      </c>
      <c r="T31" s="256"/>
      <c r="U31" s="290"/>
    </row>
    <row r="32" spans="1:21" ht="18" customHeight="1">
      <c r="A32" s="282"/>
      <c r="B32" s="283"/>
      <c r="C32" s="155" t="s">
        <v>130</v>
      </c>
      <c r="D32" s="156"/>
      <c r="E32" s="157"/>
      <c r="F32" s="158" t="s">
        <v>113</v>
      </c>
      <c r="G32" s="159"/>
      <c r="H32" s="159"/>
      <c r="I32" s="160"/>
      <c r="J32" s="195">
        <v>6000</v>
      </c>
      <c r="K32" s="146"/>
      <c r="L32" s="146"/>
      <c r="M32" s="196"/>
      <c r="N32" s="26" t="s">
        <v>110</v>
      </c>
      <c r="O32" s="39"/>
      <c r="P32" s="47"/>
      <c r="Q32" s="64"/>
      <c r="R32" s="65" t="s">
        <v>155</v>
      </c>
      <c r="S32" s="146">
        <f t="shared" si="0"/>
        <v>0</v>
      </c>
      <c r="T32" s="146"/>
      <c r="U32" s="147"/>
    </row>
    <row r="33" spans="1:21" ht="18" customHeight="1">
      <c r="A33" s="282"/>
      <c r="B33" s="283"/>
      <c r="C33" s="266" t="s">
        <v>131</v>
      </c>
      <c r="D33" s="267"/>
      <c r="E33" s="268"/>
      <c r="F33" s="246" t="s">
        <v>114</v>
      </c>
      <c r="G33" s="247"/>
      <c r="H33" s="247"/>
      <c r="I33" s="248"/>
      <c r="J33" s="258">
        <v>4000</v>
      </c>
      <c r="K33" s="222"/>
      <c r="L33" s="222"/>
      <c r="M33" s="259"/>
      <c r="N33" s="57" t="s">
        <v>110</v>
      </c>
      <c r="O33" s="58"/>
      <c r="P33" s="59"/>
      <c r="Q33" s="60"/>
      <c r="R33" s="61" t="s">
        <v>155</v>
      </c>
      <c r="S33" s="222">
        <f t="shared" si="0"/>
        <v>0</v>
      </c>
      <c r="T33" s="222"/>
      <c r="U33" s="223"/>
    </row>
    <row r="34" spans="1:21" ht="18" customHeight="1">
      <c r="A34" s="284"/>
      <c r="B34" s="285"/>
      <c r="C34" s="269"/>
      <c r="D34" s="270"/>
      <c r="E34" s="271"/>
      <c r="F34" s="275" t="s">
        <v>122</v>
      </c>
      <c r="G34" s="276"/>
      <c r="H34" s="276"/>
      <c r="I34" s="277"/>
      <c r="J34" s="263">
        <v>4000</v>
      </c>
      <c r="K34" s="264"/>
      <c r="L34" s="264"/>
      <c r="M34" s="265"/>
      <c r="N34" s="28" t="s">
        <v>110</v>
      </c>
      <c r="O34" s="45"/>
      <c r="P34" s="46"/>
      <c r="Q34" s="29"/>
      <c r="R34" s="53" t="s">
        <v>155</v>
      </c>
      <c r="S34" s="264">
        <f t="shared" si="0"/>
        <v>0</v>
      </c>
      <c r="T34" s="264"/>
      <c r="U34" s="279"/>
    </row>
    <row r="35" spans="1:21" ht="18" customHeight="1">
      <c r="A35" s="286" t="s">
        <v>132</v>
      </c>
      <c r="B35" s="287"/>
      <c r="C35" s="287"/>
      <c r="D35" s="287"/>
      <c r="E35" s="288"/>
      <c r="F35" s="158" t="s">
        <v>145</v>
      </c>
      <c r="G35" s="159"/>
      <c r="H35" s="159"/>
      <c r="I35" s="160"/>
      <c r="J35" s="298">
        <v>800</v>
      </c>
      <c r="K35" s="293"/>
      <c r="L35" s="293"/>
      <c r="M35" s="293"/>
      <c r="N35" s="26" t="s">
        <v>110</v>
      </c>
      <c r="O35" s="39"/>
      <c r="P35" s="47"/>
      <c r="Q35" s="27"/>
      <c r="R35" s="31" t="s">
        <v>134</v>
      </c>
      <c r="S35" s="293">
        <f t="shared" si="0"/>
        <v>0</v>
      </c>
      <c r="T35" s="293"/>
      <c r="U35" s="294"/>
    </row>
    <row r="36" spans="1:21" ht="18" customHeight="1" thickBot="1">
      <c r="A36" s="55"/>
      <c r="B36" s="17"/>
      <c r="C36" s="17"/>
      <c r="D36" s="17"/>
      <c r="E36" s="17"/>
      <c r="F36" s="18"/>
      <c r="G36" s="18"/>
      <c r="H36" s="18"/>
      <c r="I36" s="18"/>
      <c r="J36" s="19"/>
      <c r="K36" s="19"/>
      <c r="L36" s="19"/>
      <c r="M36" s="19"/>
      <c r="N36" s="20"/>
      <c r="O36" s="49"/>
      <c r="P36" s="297" t="s">
        <v>156</v>
      </c>
      <c r="Q36" s="297"/>
      <c r="R36" s="297"/>
      <c r="S36" s="295">
        <f>SUM(S7:U35)</f>
        <v>0</v>
      </c>
      <c r="T36" s="295"/>
      <c r="U36" s="296"/>
    </row>
    <row r="37" spans="1:21" ht="24.75" customHeight="1">
      <c r="A37" s="299" t="s">
        <v>146</v>
      </c>
      <c r="B37" s="225"/>
      <c r="C37" s="225"/>
      <c r="D37" s="225"/>
      <c r="E37" s="225"/>
      <c r="F37" s="225"/>
      <c r="G37" s="225"/>
      <c r="H37" s="225"/>
      <c r="I37" s="291" t="s">
        <v>149</v>
      </c>
      <c r="J37" s="292"/>
      <c r="K37" s="292"/>
      <c r="L37" s="225" t="s">
        <v>147</v>
      </c>
      <c r="M37" s="225"/>
      <c r="N37" s="37"/>
      <c r="O37" s="227" t="s">
        <v>148</v>
      </c>
      <c r="P37" s="164"/>
      <c r="Q37" s="164"/>
      <c r="R37" s="228"/>
      <c r="S37" s="224" t="s">
        <v>154</v>
      </c>
      <c r="T37" s="225"/>
      <c r="U37" s="226"/>
    </row>
    <row r="38" spans="1:21" ht="24.75" customHeight="1">
      <c r="A38" s="175" t="s">
        <v>374</v>
      </c>
      <c r="B38" s="175"/>
      <c r="C38" s="175"/>
      <c r="D38" s="175"/>
      <c r="E38" s="175"/>
      <c r="F38" s="175"/>
      <c r="G38" s="175"/>
      <c r="H38" s="175"/>
      <c r="I38" s="242" t="str">
        <f>RIGHT(A38,4)</f>
        <v>7200</v>
      </c>
      <c r="J38" s="243"/>
      <c r="K38" s="51" t="s">
        <v>140</v>
      </c>
      <c r="L38" s="50"/>
      <c r="M38" s="38" t="s">
        <v>138</v>
      </c>
      <c r="N38" s="40"/>
      <c r="O38" s="40" t="s">
        <v>139</v>
      </c>
      <c r="P38" s="182"/>
      <c r="Q38" s="182"/>
      <c r="R38" s="41" t="s">
        <v>111</v>
      </c>
      <c r="S38" s="161">
        <f>IF(P38="","",(I38*P38))</f>
      </c>
      <c r="T38" s="162"/>
      <c r="U38" s="56" t="s">
        <v>140</v>
      </c>
    </row>
    <row r="39" spans="1:21" ht="24.75" customHeight="1">
      <c r="A39" s="175"/>
      <c r="B39" s="175"/>
      <c r="C39" s="175"/>
      <c r="D39" s="175"/>
      <c r="E39" s="175"/>
      <c r="F39" s="175"/>
      <c r="G39" s="175"/>
      <c r="H39" s="175"/>
      <c r="I39" s="242">
        <f aca="true" t="shared" si="1" ref="I39:I50">RIGHT(A39,4)</f>
      </c>
      <c r="J39" s="243"/>
      <c r="K39" s="51" t="s">
        <v>140</v>
      </c>
      <c r="L39" s="50"/>
      <c r="M39" s="38" t="s">
        <v>138</v>
      </c>
      <c r="N39" s="40"/>
      <c r="O39" s="40" t="s">
        <v>139</v>
      </c>
      <c r="P39" s="182"/>
      <c r="Q39" s="182"/>
      <c r="R39" s="41" t="s">
        <v>111</v>
      </c>
      <c r="S39" s="161">
        <f aca="true" t="shared" si="2" ref="S39:S49">IF(P39="","",(I39*P39))</f>
      </c>
      <c r="T39" s="162"/>
      <c r="U39" s="56" t="s">
        <v>140</v>
      </c>
    </row>
    <row r="40" spans="1:21" ht="24.75" customHeight="1">
      <c r="A40" s="175"/>
      <c r="B40" s="175"/>
      <c r="C40" s="175"/>
      <c r="D40" s="175"/>
      <c r="E40" s="175"/>
      <c r="F40" s="175"/>
      <c r="G40" s="175"/>
      <c r="H40" s="175"/>
      <c r="I40" s="242">
        <f t="shared" si="1"/>
      </c>
      <c r="J40" s="243"/>
      <c r="K40" s="51" t="s">
        <v>140</v>
      </c>
      <c r="L40" s="50"/>
      <c r="M40" s="38" t="s">
        <v>138</v>
      </c>
      <c r="N40" s="40"/>
      <c r="O40" s="40" t="s">
        <v>139</v>
      </c>
      <c r="P40" s="182"/>
      <c r="Q40" s="182"/>
      <c r="R40" s="41" t="s">
        <v>111</v>
      </c>
      <c r="S40" s="161">
        <f t="shared" si="2"/>
      </c>
      <c r="T40" s="162"/>
      <c r="U40" s="56" t="s">
        <v>140</v>
      </c>
    </row>
    <row r="41" spans="1:21" ht="24.75" customHeight="1">
      <c r="A41" s="175"/>
      <c r="B41" s="175"/>
      <c r="C41" s="175"/>
      <c r="D41" s="175"/>
      <c r="E41" s="175"/>
      <c r="F41" s="175"/>
      <c r="G41" s="175"/>
      <c r="H41" s="175"/>
      <c r="I41" s="242">
        <f t="shared" si="1"/>
      </c>
      <c r="J41" s="243"/>
      <c r="K41" s="51" t="s">
        <v>140</v>
      </c>
      <c r="L41" s="50"/>
      <c r="M41" s="38" t="s">
        <v>138</v>
      </c>
      <c r="N41" s="40"/>
      <c r="O41" s="40" t="s">
        <v>139</v>
      </c>
      <c r="P41" s="182"/>
      <c r="Q41" s="182"/>
      <c r="R41" s="41" t="s">
        <v>111</v>
      </c>
      <c r="S41" s="161">
        <f t="shared" si="2"/>
      </c>
      <c r="T41" s="162"/>
      <c r="U41" s="56" t="s">
        <v>140</v>
      </c>
    </row>
    <row r="42" spans="1:21" ht="24.75" customHeight="1">
      <c r="A42" s="175"/>
      <c r="B42" s="175"/>
      <c r="C42" s="175"/>
      <c r="D42" s="175"/>
      <c r="E42" s="175"/>
      <c r="F42" s="175"/>
      <c r="G42" s="175"/>
      <c r="H42" s="175"/>
      <c r="I42" s="242">
        <f t="shared" si="1"/>
      </c>
      <c r="J42" s="243"/>
      <c r="K42" s="51" t="s">
        <v>140</v>
      </c>
      <c r="L42" s="50"/>
      <c r="M42" s="38" t="s">
        <v>138</v>
      </c>
      <c r="N42" s="40"/>
      <c r="O42" s="40" t="s">
        <v>139</v>
      </c>
      <c r="P42" s="182"/>
      <c r="Q42" s="182"/>
      <c r="R42" s="41" t="s">
        <v>111</v>
      </c>
      <c r="S42" s="161">
        <f t="shared" si="2"/>
      </c>
      <c r="T42" s="162"/>
      <c r="U42" s="56" t="s">
        <v>140</v>
      </c>
    </row>
    <row r="43" spans="1:21" ht="24.75" customHeight="1">
      <c r="A43" s="175"/>
      <c r="B43" s="175"/>
      <c r="C43" s="175"/>
      <c r="D43" s="175"/>
      <c r="E43" s="175"/>
      <c r="F43" s="175"/>
      <c r="G43" s="175"/>
      <c r="H43" s="175"/>
      <c r="I43" s="242">
        <f t="shared" si="1"/>
      </c>
      <c r="J43" s="243"/>
      <c r="K43" s="51" t="s">
        <v>140</v>
      </c>
      <c r="L43" s="50"/>
      <c r="M43" s="38" t="s">
        <v>138</v>
      </c>
      <c r="N43" s="40"/>
      <c r="O43" s="40" t="s">
        <v>139</v>
      </c>
      <c r="P43" s="182"/>
      <c r="Q43" s="182"/>
      <c r="R43" s="41" t="s">
        <v>111</v>
      </c>
      <c r="S43" s="161">
        <f t="shared" si="2"/>
      </c>
      <c r="T43" s="162"/>
      <c r="U43" s="56" t="s">
        <v>140</v>
      </c>
    </row>
    <row r="44" spans="1:21" ht="24.75" customHeight="1">
      <c r="A44" s="175"/>
      <c r="B44" s="175"/>
      <c r="C44" s="175"/>
      <c r="D44" s="175"/>
      <c r="E44" s="175"/>
      <c r="F44" s="175"/>
      <c r="G44" s="175"/>
      <c r="H44" s="175"/>
      <c r="I44" s="242">
        <f t="shared" si="1"/>
      </c>
      <c r="J44" s="243"/>
      <c r="K44" s="51" t="s">
        <v>140</v>
      </c>
      <c r="L44" s="50"/>
      <c r="M44" s="38" t="s">
        <v>138</v>
      </c>
      <c r="N44" s="40"/>
      <c r="O44" s="40" t="s">
        <v>139</v>
      </c>
      <c r="P44" s="182"/>
      <c r="Q44" s="182"/>
      <c r="R44" s="41" t="s">
        <v>111</v>
      </c>
      <c r="S44" s="161">
        <f t="shared" si="2"/>
      </c>
      <c r="T44" s="162"/>
      <c r="U44" s="56" t="s">
        <v>140</v>
      </c>
    </row>
    <row r="45" spans="1:21" ht="24.75" customHeight="1">
      <c r="A45" s="175"/>
      <c r="B45" s="175"/>
      <c r="C45" s="175"/>
      <c r="D45" s="175"/>
      <c r="E45" s="175"/>
      <c r="F45" s="175"/>
      <c r="G45" s="175"/>
      <c r="H45" s="175"/>
      <c r="I45" s="242">
        <f t="shared" si="1"/>
      </c>
      <c r="J45" s="243"/>
      <c r="K45" s="51" t="s">
        <v>140</v>
      </c>
      <c r="L45" s="50"/>
      <c r="M45" s="38" t="s">
        <v>138</v>
      </c>
      <c r="N45" s="40"/>
      <c r="O45" s="40" t="s">
        <v>139</v>
      </c>
      <c r="P45" s="182"/>
      <c r="Q45" s="182"/>
      <c r="R45" s="41" t="s">
        <v>111</v>
      </c>
      <c r="S45" s="161">
        <f t="shared" si="2"/>
      </c>
      <c r="T45" s="162"/>
      <c r="U45" s="56" t="s">
        <v>140</v>
      </c>
    </row>
    <row r="46" spans="1:21" ht="24.75" customHeight="1">
      <c r="A46" s="175"/>
      <c r="B46" s="175"/>
      <c r="C46" s="175"/>
      <c r="D46" s="175"/>
      <c r="E46" s="175"/>
      <c r="F46" s="175"/>
      <c r="G46" s="175"/>
      <c r="H46" s="175"/>
      <c r="I46" s="242">
        <f t="shared" si="1"/>
      </c>
      <c r="J46" s="243"/>
      <c r="K46" s="51" t="s">
        <v>140</v>
      </c>
      <c r="L46" s="50"/>
      <c r="M46" s="38" t="s">
        <v>138</v>
      </c>
      <c r="N46" s="40"/>
      <c r="O46" s="40" t="s">
        <v>139</v>
      </c>
      <c r="P46" s="182"/>
      <c r="Q46" s="182"/>
      <c r="R46" s="41" t="s">
        <v>111</v>
      </c>
      <c r="S46" s="161">
        <f t="shared" si="2"/>
      </c>
      <c r="T46" s="162"/>
      <c r="U46" s="56" t="s">
        <v>140</v>
      </c>
    </row>
    <row r="47" spans="1:21" ht="24.75" customHeight="1">
      <c r="A47" s="175"/>
      <c r="B47" s="175"/>
      <c r="C47" s="175"/>
      <c r="D47" s="175"/>
      <c r="E47" s="175"/>
      <c r="F47" s="175"/>
      <c r="G47" s="175"/>
      <c r="H47" s="175"/>
      <c r="I47" s="242">
        <f t="shared" si="1"/>
      </c>
      <c r="J47" s="243"/>
      <c r="K47" s="51" t="s">
        <v>140</v>
      </c>
      <c r="L47" s="50"/>
      <c r="M47" s="38" t="s">
        <v>138</v>
      </c>
      <c r="N47" s="40"/>
      <c r="O47" s="40" t="s">
        <v>139</v>
      </c>
      <c r="P47" s="182"/>
      <c r="Q47" s="182"/>
      <c r="R47" s="41" t="s">
        <v>111</v>
      </c>
      <c r="S47" s="161">
        <f t="shared" si="2"/>
      </c>
      <c r="T47" s="162"/>
      <c r="U47" s="56" t="s">
        <v>140</v>
      </c>
    </row>
    <row r="48" spans="1:21" ht="24.75" customHeight="1">
      <c r="A48" s="175"/>
      <c r="B48" s="175"/>
      <c r="C48" s="175"/>
      <c r="D48" s="175"/>
      <c r="E48" s="175"/>
      <c r="F48" s="175"/>
      <c r="G48" s="175"/>
      <c r="H48" s="175"/>
      <c r="I48" s="242">
        <f t="shared" si="1"/>
      </c>
      <c r="J48" s="243"/>
      <c r="K48" s="51" t="s">
        <v>140</v>
      </c>
      <c r="L48" s="50"/>
      <c r="M48" s="38" t="s">
        <v>138</v>
      </c>
      <c r="N48" s="40"/>
      <c r="O48" s="40" t="s">
        <v>139</v>
      </c>
      <c r="P48" s="182"/>
      <c r="Q48" s="182"/>
      <c r="R48" s="41" t="s">
        <v>111</v>
      </c>
      <c r="S48" s="161">
        <f t="shared" si="2"/>
      </c>
      <c r="T48" s="162"/>
      <c r="U48" s="56" t="s">
        <v>140</v>
      </c>
    </row>
    <row r="49" spans="1:21" ht="24.75" customHeight="1">
      <c r="A49" s="175"/>
      <c r="B49" s="175"/>
      <c r="C49" s="175"/>
      <c r="D49" s="175"/>
      <c r="E49" s="175"/>
      <c r="F49" s="175"/>
      <c r="G49" s="175"/>
      <c r="H49" s="175"/>
      <c r="I49" s="242">
        <f t="shared" si="1"/>
      </c>
      <c r="J49" s="243"/>
      <c r="K49" s="51" t="s">
        <v>140</v>
      </c>
      <c r="L49" s="50"/>
      <c r="M49" s="38" t="s">
        <v>138</v>
      </c>
      <c r="N49" s="40"/>
      <c r="O49" s="40" t="s">
        <v>139</v>
      </c>
      <c r="P49" s="182"/>
      <c r="Q49" s="182"/>
      <c r="R49" s="41" t="s">
        <v>111</v>
      </c>
      <c r="S49" s="161">
        <f t="shared" si="2"/>
      </c>
      <c r="T49" s="162"/>
      <c r="U49" s="56" t="s">
        <v>140</v>
      </c>
    </row>
    <row r="50" spans="1:21" ht="24.75" customHeight="1" thickBot="1">
      <c r="A50" s="245"/>
      <c r="B50" s="245"/>
      <c r="C50" s="245"/>
      <c r="D50" s="245"/>
      <c r="E50" s="245"/>
      <c r="F50" s="245"/>
      <c r="G50" s="245"/>
      <c r="H50" s="245"/>
      <c r="I50" s="244">
        <f t="shared" si="1"/>
      </c>
      <c r="J50" s="243"/>
      <c r="K50" s="87" t="s">
        <v>140</v>
      </c>
      <c r="L50" s="88"/>
      <c r="M50" s="54" t="s">
        <v>138</v>
      </c>
      <c r="N50" s="89"/>
      <c r="O50" s="89" t="s">
        <v>139</v>
      </c>
      <c r="P50" s="306"/>
      <c r="Q50" s="306"/>
      <c r="R50" s="90" t="s">
        <v>111</v>
      </c>
      <c r="S50" s="307">
        <f>IF(P50="","",(I50*P50))</f>
      </c>
      <c r="T50" s="308"/>
      <c r="U50" s="91" t="s">
        <v>140</v>
      </c>
    </row>
    <row r="51" spans="1:21" ht="18" customHeight="1" thickBot="1">
      <c r="A51" s="151" t="s">
        <v>360</v>
      </c>
      <c r="B51" s="152"/>
      <c r="C51" s="152"/>
      <c r="D51" s="152"/>
      <c r="E51" s="152"/>
      <c r="F51" s="153"/>
      <c r="G51" s="153"/>
      <c r="H51" s="153"/>
      <c r="I51" s="154"/>
      <c r="J51" s="148">
        <v>800</v>
      </c>
      <c r="K51" s="149"/>
      <c r="L51" s="149"/>
      <c r="M51" s="149"/>
      <c r="N51" s="98" t="s">
        <v>110</v>
      </c>
      <c r="O51" s="99"/>
      <c r="P51" s="100"/>
      <c r="Q51" s="101"/>
      <c r="R51" s="102" t="s">
        <v>111</v>
      </c>
      <c r="S51" s="149">
        <f>J51*Q51</f>
        <v>0</v>
      </c>
      <c r="T51" s="149"/>
      <c r="U51" s="150"/>
    </row>
    <row r="52" spans="1:21" ht="18" customHeight="1" thickBot="1">
      <c r="A52" s="92"/>
      <c r="B52" s="93"/>
      <c r="C52" s="93"/>
      <c r="D52" s="93"/>
      <c r="E52" s="93"/>
      <c r="F52" s="94"/>
      <c r="G52" s="94"/>
      <c r="H52" s="94"/>
      <c r="I52" s="94"/>
      <c r="J52" s="95"/>
      <c r="K52" s="95"/>
      <c r="L52" s="95"/>
      <c r="M52" s="95"/>
      <c r="N52" s="96"/>
      <c r="O52" s="97"/>
      <c r="P52" s="166" t="s">
        <v>157</v>
      </c>
      <c r="Q52" s="166"/>
      <c r="R52" s="166"/>
      <c r="S52" s="167">
        <f>SUM(S38:U51)</f>
        <v>0</v>
      </c>
      <c r="T52" s="167"/>
      <c r="U52" s="168"/>
    </row>
    <row r="53" spans="1:21" ht="24" customHeight="1" thickBot="1">
      <c r="A53" s="32"/>
      <c r="B53" s="32"/>
      <c r="C53" s="32"/>
      <c r="D53" s="32"/>
      <c r="E53" s="32"/>
      <c r="F53" s="33"/>
      <c r="G53" s="33"/>
      <c r="H53" s="33"/>
      <c r="I53" s="33"/>
      <c r="J53" s="85"/>
      <c r="K53" s="85"/>
      <c r="L53" s="172" t="s">
        <v>158</v>
      </c>
      <c r="M53" s="173"/>
      <c r="N53" s="173"/>
      <c r="O53" s="173"/>
      <c r="P53" s="173"/>
      <c r="Q53" s="173"/>
      <c r="R53" s="174"/>
      <c r="S53" s="169">
        <f>S36+S52</f>
        <v>0</v>
      </c>
      <c r="T53" s="170"/>
      <c r="U53" s="171"/>
    </row>
    <row r="54" spans="1:21" ht="9.75" customHeight="1">
      <c r="A54" s="32"/>
      <c r="B54" s="32"/>
      <c r="C54" s="32"/>
      <c r="D54" s="32"/>
      <c r="E54" s="32"/>
      <c r="F54" s="33"/>
      <c r="G54" s="33"/>
      <c r="H54" s="33"/>
      <c r="I54" s="33"/>
      <c r="J54" s="85"/>
      <c r="K54" s="85"/>
      <c r="L54" s="103"/>
      <c r="M54" s="103"/>
      <c r="N54" s="103"/>
      <c r="O54" s="103"/>
      <c r="P54" s="103"/>
      <c r="Q54" s="103"/>
      <c r="R54" s="103"/>
      <c r="S54" s="104"/>
      <c r="T54" s="104"/>
      <c r="U54" s="104"/>
    </row>
    <row r="55" spans="1:21" ht="38.25" customHeight="1">
      <c r="A55" s="145" t="s">
        <v>370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s="109" customFormat="1" ht="14.25">
      <c r="A56" s="178" t="s">
        <v>365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</row>
    <row r="57" spans="1:21" ht="24.75" customHeight="1">
      <c r="A57" s="175" t="s">
        <v>368</v>
      </c>
      <c r="B57" s="175"/>
      <c r="C57" s="175"/>
      <c r="D57" s="175"/>
      <c r="E57" s="175"/>
      <c r="F57" s="175"/>
      <c r="G57" s="175"/>
      <c r="H57" s="175"/>
      <c r="I57" s="176" t="str">
        <f>RIGHT(A57,4)</f>
        <v>8000</v>
      </c>
      <c r="J57" s="176"/>
      <c r="K57" s="51" t="s">
        <v>140</v>
      </c>
      <c r="L57" s="105">
        <v>5</v>
      </c>
      <c r="M57" s="39" t="s">
        <v>138</v>
      </c>
      <c r="N57" s="106"/>
      <c r="O57" s="106" t="s">
        <v>139</v>
      </c>
      <c r="P57" s="177">
        <v>5</v>
      </c>
      <c r="Q57" s="177"/>
      <c r="R57" s="107" t="s">
        <v>111</v>
      </c>
      <c r="S57" s="143">
        <f>IF(P57="","",(I57*P57))</f>
        <v>40000</v>
      </c>
      <c r="T57" s="144"/>
      <c r="U57" s="108" t="s">
        <v>140</v>
      </c>
    </row>
    <row r="58" spans="1:21" ht="9.7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ht="15" customHeight="1">
      <c r="S59" s="5"/>
    </row>
    <row r="60" spans="1:21" ht="15" customHeight="1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customHeight="1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customHeight="1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 customHeight="1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 customHeight="1">
      <c r="A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5" customHeight="1"/>
    <row r="67" ht="15" customHeight="1"/>
    <row r="68" ht="15" customHeight="1"/>
    <row r="69" ht="15" customHeight="1"/>
    <row r="70" ht="15" customHeight="1"/>
    <row r="71" ht="24.75" customHeight="1"/>
    <row r="72" ht="12" customHeight="1"/>
    <row r="73" ht="18.75" customHeight="1"/>
    <row r="74" ht="9.75" customHeight="1"/>
    <row r="75" ht="21" customHeight="1"/>
    <row r="76" ht="9.75" customHeight="1"/>
    <row r="77" ht="21" customHeight="1"/>
    <row r="78" ht="9.75" customHeight="1"/>
    <row r="79" ht="21" customHeight="1"/>
    <row r="80" ht="9.75" customHeight="1"/>
    <row r="81" ht="21" customHeight="1"/>
    <row r="82" ht="9.75" customHeight="1"/>
    <row r="83" spans="39:42" ht="21" customHeight="1">
      <c r="AM83" s="2" t="s">
        <v>1</v>
      </c>
      <c r="AN83" s="2" t="s">
        <v>105</v>
      </c>
      <c r="AO83" s="2" t="s">
        <v>7</v>
      </c>
      <c r="AP83" s="4" t="s">
        <v>58</v>
      </c>
    </row>
    <row r="84" spans="39:42" ht="9.75" customHeight="1">
      <c r="AM84" s="2" t="s">
        <v>2</v>
      </c>
      <c r="AN84" s="2" t="s">
        <v>106</v>
      </c>
      <c r="AO84" s="2" t="s">
        <v>8</v>
      </c>
      <c r="AP84" s="4" t="s">
        <v>59</v>
      </c>
    </row>
    <row r="85" spans="40:42" ht="21" customHeight="1">
      <c r="AN85" s="2" t="s">
        <v>3</v>
      </c>
      <c r="AO85" s="2" t="s">
        <v>9</v>
      </c>
      <c r="AP85" s="4" t="s">
        <v>60</v>
      </c>
    </row>
    <row r="86" spans="40:42" ht="9.75" customHeight="1">
      <c r="AN86" s="2" t="s">
        <v>4</v>
      </c>
      <c r="AO86" s="2" t="s">
        <v>10</v>
      </c>
      <c r="AP86" s="4" t="s">
        <v>61</v>
      </c>
    </row>
    <row r="87" spans="40:42" ht="21" customHeight="1">
      <c r="AN87" s="2" t="s">
        <v>5</v>
      </c>
      <c r="AO87" s="2" t="s">
        <v>11</v>
      </c>
      <c r="AP87" s="4" t="s">
        <v>62</v>
      </c>
    </row>
    <row r="88" spans="40:42" ht="9.75" customHeight="1">
      <c r="AN88" s="2" t="s">
        <v>6</v>
      </c>
      <c r="AO88" s="2" t="s">
        <v>12</v>
      </c>
      <c r="AP88" s="4" t="s">
        <v>63</v>
      </c>
    </row>
    <row r="89" spans="41:42" ht="21" customHeight="1">
      <c r="AO89" s="2" t="s">
        <v>13</v>
      </c>
      <c r="AP89" s="4" t="s">
        <v>64</v>
      </c>
    </row>
    <row r="90" spans="41:42" ht="9.75" customHeight="1">
      <c r="AO90" s="2" t="s">
        <v>14</v>
      </c>
      <c r="AP90" s="4" t="s">
        <v>65</v>
      </c>
    </row>
    <row r="91" spans="41:42" ht="21" customHeight="1">
      <c r="AO91" s="2" t="s">
        <v>15</v>
      </c>
      <c r="AP91" s="4" t="s">
        <v>66</v>
      </c>
    </row>
    <row r="92" spans="41:42" ht="9.75" customHeight="1">
      <c r="AO92" s="2" t="s">
        <v>16</v>
      </c>
      <c r="AP92" s="4" t="s">
        <v>67</v>
      </c>
    </row>
    <row r="93" spans="41:42" ht="21" customHeight="1">
      <c r="AO93" s="2" t="s">
        <v>17</v>
      </c>
      <c r="AP93" s="4" t="s">
        <v>68</v>
      </c>
    </row>
    <row r="94" spans="41:42" ht="9.75" customHeight="1">
      <c r="AO94" s="2" t="s">
        <v>18</v>
      </c>
      <c r="AP94" s="4" t="s">
        <v>69</v>
      </c>
    </row>
    <row r="95" spans="41:42" ht="21" customHeight="1">
      <c r="AO95" s="2" t="s">
        <v>19</v>
      </c>
      <c r="AP95" s="4" t="s">
        <v>70</v>
      </c>
    </row>
    <row r="96" spans="41:42" ht="9.75" customHeight="1">
      <c r="AO96" s="2" t="s">
        <v>20</v>
      </c>
      <c r="AP96" s="4" t="s">
        <v>71</v>
      </c>
    </row>
    <row r="97" spans="41:42" ht="21" customHeight="1">
      <c r="AO97" s="2" t="s">
        <v>21</v>
      </c>
      <c r="AP97" s="4" t="s">
        <v>72</v>
      </c>
    </row>
    <row r="98" spans="41:42" ht="9.75" customHeight="1">
      <c r="AO98" s="2" t="s">
        <v>22</v>
      </c>
      <c r="AP98" s="4" t="s">
        <v>73</v>
      </c>
    </row>
    <row r="99" spans="41:42" ht="21" customHeight="1">
      <c r="AO99" s="2" t="s">
        <v>23</v>
      </c>
      <c r="AP99" s="4" t="s">
        <v>74</v>
      </c>
    </row>
    <row r="100" spans="41:42" ht="9.75" customHeight="1">
      <c r="AO100" s="2" t="s">
        <v>24</v>
      </c>
      <c r="AP100" s="4" t="s">
        <v>75</v>
      </c>
    </row>
    <row r="101" spans="41:42" ht="21" customHeight="1">
      <c r="AO101" s="2" t="s">
        <v>25</v>
      </c>
      <c r="AP101" s="4" t="s">
        <v>76</v>
      </c>
    </row>
    <row r="102" spans="41:42" ht="9.75" customHeight="1">
      <c r="AO102" s="2" t="s">
        <v>26</v>
      </c>
      <c r="AP102" s="4" t="s">
        <v>77</v>
      </c>
    </row>
    <row r="103" spans="41:42" ht="21" customHeight="1">
      <c r="AO103" s="2" t="s">
        <v>27</v>
      </c>
      <c r="AP103" s="4" t="s">
        <v>78</v>
      </c>
    </row>
    <row r="104" spans="41:42" ht="9.75" customHeight="1">
      <c r="AO104" s="2" t="s">
        <v>28</v>
      </c>
      <c r="AP104" s="4" t="s">
        <v>79</v>
      </c>
    </row>
    <row r="105" spans="41:42" ht="21" customHeight="1">
      <c r="AO105" s="2" t="s">
        <v>29</v>
      </c>
      <c r="AP105" s="4" t="s">
        <v>80</v>
      </c>
    </row>
    <row r="106" spans="41:42" ht="9.75" customHeight="1">
      <c r="AO106" s="2" t="s">
        <v>30</v>
      </c>
      <c r="AP106" s="4" t="s">
        <v>81</v>
      </c>
    </row>
    <row r="107" spans="41:42" ht="21" customHeight="1">
      <c r="AO107" s="2" t="s">
        <v>31</v>
      </c>
      <c r="AP107" s="4" t="s">
        <v>82</v>
      </c>
    </row>
    <row r="108" spans="41:42" ht="9.75" customHeight="1">
      <c r="AO108" s="2" t="s">
        <v>32</v>
      </c>
      <c r="AP108" s="4" t="s">
        <v>83</v>
      </c>
    </row>
    <row r="109" spans="41:42" ht="21" customHeight="1">
      <c r="AO109" s="2" t="s">
        <v>33</v>
      </c>
      <c r="AP109" s="4" t="s">
        <v>84</v>
      </c>
    </row>
    <row r="110" spans="41:42" ht="9.75" customHeight="1">
      <c r="AO110" s="2" t="s">
        <v>34</v>
      </c>
      <c r="AP110" s="4" t="s">
        <v>85</v>
      </c>
    </row>
    <row r="111" spans="41:42" ht="21" customHeight="1">
      <c r="AO111" s="2" t="s">
        <v>35</v>
      </c>
      <c r="AP111" s="4" t="s">
        <v>86</v>
      </c>
    </row>
    <row r="112" spans="41:42" ht="9.75" customHeight="1">
      <c r="AO112" s="2" t="s">
        <v>36</v>
      </c>
      <c r="AP112" s="4" t="s">
        <v>87</v>
      </c>
    </row>
    <row r="113" spans="41:42" ht="21" customHeight="1">
      <c r="AO113" s="2" t="s">
        <v>37</v>
      </c>
      <c r="AP113" s="4" t="s">
        <v>88</v>
      </c>
    </row>
    <row r="114" spans="1:44" s="1" customFormat="1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L114" s="2"/>
      <c r="AM114" s="2"/>
      <c r="AN114" s="2"/>
      <c r="AO114" s="2" t="s">
        <v>38</v>
      </c>
      <c r="AP114" s="4" t="s">
        <v>89</v>
      </c>
      <c r="AQ114" s="2"/>
      <c r="AR114" s="2"/>
    </row>
    <row r="115" spans="1:44" s="1" customFormat="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L115" s="2"/>
      <c r="AM115" s="2"/>
      <c r="AN115" s="2"/>
      <c r="AO115" s="2" t="s">
        <v>39</v>
      </c>
      <c r="AP115" s="4" t="s">
        <v>90</v>
      </c>
      <c r="AQ115" s="2"/>
      <c r="AR115" s="2"/>
    </row>
    <row r="116" spans="41:42" ht="14.25" customHeight="1">
      <c r="AO116" s="2" t="s">
        <v>40</v>
      </c>
      <c r="AP116" s="4" t="s">
        <v>91</v>
      </c>
    </row>
    <row r="117" spans="41:42" ht="14.25" customHeight="1">
      <c r="AO117" s="2" t="s">
        <v>41</v>
      </c>
      <c r="AP117" s="4" t="s">
        <v>92</v>
      </c>
    </row>
    <row r="118" spans="41:42" ht="13.5" customHeight="1">
      <c r="AO118" s="2" t="s">
        <v>42</v>
      </c>
      <c r="AP118" s="4" t="s">
        <v>93</v>
      </c>
    </row>
    <row r="119" spans="41:42" ht="14.25" customHeight="1">
      <c r="AO119" s="2" t="s">
        <v>43</v>
      </c>
      <c r="AP119" s="4" t="s">
        <v>94</v>
      </c>
    </row>
    <row r="120" spans="41:42" ht="13.5" customHeight="1">
      <c r="AO120" s="2" t="s">
        <v>44</v>
      </c>
      <c r="AP120" s="4" t="s">
        <v>95</v>
      </c>
    </row>
    <row r="121" spans="41:42" ht="15" customHeight="1">
      <c r="AO121" s="2" t="s">
        <v>45</v>
      </c>
      <c r="AP121" s="4" t="s">
        <v>96</v>
      </c>
    </row>
    <row r="122" spans="41:42" ht="13.5">
      <c r="AO122" s="2" t="s">
        <v>46</v>
      </c>
      <c r="AP122" s="4" t="s">
        <v>97</v>
      </c>
    </row>
    <row r="123" spans="41:42" ht="13.5">
      <c r="AO123" s="2" t="s">
        <v>47</v>
      </c>
      <c r="AP123" s="4" t="s">
        <v>98</v>
      </c>
    </row>
    <row r="124" spans="41:42" ht="13.5">
      <c r="AO124" s="2" t="s">
        <v>48</v>
      </c>
      <c r="AP124" s="4" t="s">
        <v>99</v>
      </c>
    </row>
    <row r="125" spans="41:42" ht="13.5">
      <c r="AO125" s="2" t="s">
        <v>49</v>
      </c>
      <c r="AP125" s="4" t="s">
        <v>100</v>
      </c>
    </row>
    <row r="126" spans="39:44" ht="13.5">
      <c r="AM126" s="1"/>
      <c r="AN126" s="1"/>
      <c r="AO126" s="1" t="s">
        <v>50</v>
      </c>
      <c r="AP126" s="4" t="s">
        <v>101</v>
      </c>
      <c r="AQ126" s="1"/>
      <c r="AR126" s="1"/>
    </row>
    <row r="127" spans="39:44" ht="13.5">
      <c r="AM127" s="1"/>
      <c r="AN127" s="1"/>
      <c r="AO127" s="1" t="s">
        <v>51</v>
      </c>
      <c r="AP127" s="4" t="s">
        <v>102</v>
      </c>
      <c r="AQ127" s="1"/>
      <c r="AR127" s="1"/>
    </row>
    <row r="128" spans="39:44" ht="13.5">
      <c r="AM128" s="1"/>
      <c r="AN128" s="1"/>
      <c r="AO128" s="1" t="s">
        <v>52</v>
      </c>
      <c r="AP128" s="4" t="s">
        <v>103</v>
      </c>
      <c r="AQ128" s="1"/>
      <c r="AR128" s="1"/>
    </row>
    <row r="129" spans="39:44" ht="13.5">
      <c r="AM129" s="1"/>
      <c r="AN129" s="1"/>
      <c r="AO129" s="1" t="s">
        <v>53</v>
      </c>
      <c r="AP129" s="4" t="s">
        <v>104</v>
      </c>
      <c r="AQ129" s="1"/>
      <c r="AR129" s="1"/>
    </row>
    <row r="130" spans="39:44" ht="13.5">
      <c r="AM130" s="1"/>
      <c r="AN130" s="1"/>
      <c r="AO130" s="1" t="s">
        <v>54</v>
      </c>
      <c r="AP130" s="1"/>
      <c r="AQ130" s="1"/>
      <c r="AR130" s="1"/>
    </row>
    <row r="131" spans="39:44" ht="14.25" thickBot="1">
      <c r="AM131" s="1"/>
      <c r="AN131" s="1"/>
      <c r="AO131" s="1"/>
      <c r="AP131" s="1"/>
      <c r="AQ131" s="1"/>
      <c r="AR131" s="1"/>
    </row>
    <row r="132" spans="26:50" ht="13.5">
      <c r="Z132" s="6"/>
      <c r="AA132" s="7"/>
      <c r="AB132" s="8"/>
      <c r="AC132" s="8"/>
      <c r="AD132" s="7"/>
      <c r="AE132" s="7"/>
      <c r="AF132" s="7"/>
      <c r="AG132" s="7"/>
      <c r="AH132" s="302" t="s">
        <v>371</v>
      </c>
      <c r="AI132" s="303"/>
      <c r="AK132" s="111" t="s">
        <v>159</v>
      </c>
      <c r="AL132" s="112" t="s">
        <v>160</v>
      </c>
      <c r="AM132" s="112" t="s">
        <v>161</v>
      </c>
      <c r="AN132" s="112"/>
      <c r="AO132" s="113" t="s">
        <v>162</v>
      </c>
      <c r="AP132" s="114" t="s">
        <v>163</v>
      </c>
      <c r="AQ132" s="86"/>
      <c r="AR132" s="86"/>
      <c r="AS132" s="86"/>
      <c r="AT132" s="86"/>
      <c r="AU132" s="86"/>
      <c r="AV132" s="86"/>
      <c r="AW132" s="86"/>
      <c r="AX132" s="86"/>
    </row>
    <row r="133" spans="26:50" ht="14.25" thickBot="1">
      <c r="Z133" s="6"/>
      <c r="AA133" s="7"/>
      <c r="AB133" s="8"/>
      <c r="AC133" s="9"/>
      <c r="AD133" s="7"/>
      <c r="AF133" s="12"/>
      <c r="AG133" s="6"/>
      <c r="AH133" s="304"/>
      <c r="AI133" s="305"/>
      <c r="AK133" s="115">
        <v>1</v>
      </c>
      <c r="AL133" s="116" t="s">
        <v>164</v>
      </c>
      <c r="AM133" s="116" t="s">
        <v>166</v>
      </c>
      <c r="AN133" s="116" t="s">
        <v>167</v>
      </c>
      <c r="AO133" s="117">
        <v>8000</v>
      </c>
      <c r="AP133" s="118" t="s">
        <v>168</v>
      </c>
      <c r="AQ133"/>
      <c r="AR133" t="str">
        <f>AP133&amp;"◆"&amp;AL133&amp;"◆"&amp;AM133&amp;"◆"&amp;AN133&amp;"◆"&amp;AO133</f>
        <v>1-A◆福島ビューホテル◆シングル◆1泊朝食◆8000</v>
      </c>
      <c r="AS133"/>
      <c r="AT133"/>
      <c r="AU133"/>
      <c r="AV133"/>
      <c r="AW133"/>
      <c r="AX133" t="str">
        <f>RIGHT(AR133,4)</f>
        <v>8000</v>
      </c>
    </row>
    <row r="134" spans="26:50" ht="13.5">
      <c r="Z134" s="6"/>
      <c r="AA134" s="7"/>
      <c r="AB134" s="8"/>
      <c r="AC134" s="9"/>
      <c r="AD134" s="7"/>
      <c r="AE134" s="7"/>
      <c r="AF134" s="11"/>
      <c r="AG134" s="6"/>
      <c r="AH134" s="6"/>
      <c r="AI134" s="6"/>
      <c r="AK134" s="115">
        <v>2</v>
      </c>
      <c r="AL134" s="116" t="s">
        <v>164</v>
      </c>
      <c r="AM134" s="116" t="s">
        <v>170</v>
      </c>
      <c r="AN134" s="116" t="s">
        <v>167</v>
      </c>
      <c r="AO134" s="117">
        <v>8000</v>
      </c>
      <c r="AP134" s="118" t="s">
        <v>171</v>
      </c>
      <c r="AQ134"/>
      <c r="AR134" t="str">
        <f aca="true" t="shared" si="3" ref="AR134:AR197">AP134&amp;"◆"&amp;AL134&amp;"◆"&amp;AM134&amp;"◆"&amp;AN134&amp;"◆"&amp;AO134</f>
        <v>1-B◆福島ビューホテル◆ツイン◆1泊朝食◆8000</v>
      </c>
      <c r="AS134"/>
      <c r="AT134"/>
      <c r="AU134"/>
      <c r="AV134"/>
      <c r="AW134"/>
      <c r="AX134" t="str">
        <f aca="true" t="shared" si="4" ref="AX134:AX197">RIGHT(AR134,4)</f>
        <v>8000</v>
      </c>
    </row>
    <row r="135" spans="26:50" ht="13.5">
      <c r="Z135" s="6"/>
      <c r="AA135" s="7"/>
      <c r="AB135" s="8"/>
      <c r="AC135" s="9"/>
      <c r="AD135" s="7"/>
      <c r="AE135" s="7"/>
      <c r="AF135" s="11"/>
      <c r="AG135" s="6"/>
      <c r="AH135" s="6" t="s">
        <v>373</v>
      </c>
      <c r="AI135" s="6"/>
      <c r="AK135" s="115">
        <v>3</v>
      </c>
      <c r="AL135" s="116" t="s">
        <v>164</v>
      </c>
      <c r="AM135" s="116" t="s">
        <v>166</v>
      </c>
      <c r="AN135" s="116" t="s">
        <v>172</v>
      </c>
      <c r="AO135" s="117">
        <v>7200</v>
      </c>
      <c r="AP135" s="118" t="s">
        <v>173</v>
      </c>
      <c r="AQ135"/>
      <c r="AR135" t="str">
        <f t="shared" si="3"/>
        <v>1-C◆福島ビューホテル◆シングル◆素泊まり◆7200</v>
      </c>
      <c r="AS135"/>
      <c r="AT135"/>
      <c r="AU135"/>
      <c r="AV135"/>
      <c r="AW135"/>
      <c r="AX135" t="str">
        <f t="shared" si="4"/>
        <v>7200</v>
      </c>
    </row>
    <row r="136" spans="26:50" ht="13.5">
      <c r="Z136" s="6"/>
      <c r="AA136" s="7"/>
      <c r="AB136" s="8"/>
      <c r="AC136" s="9"/>
      <c r="AD136" s="7"/>
      <c r="AE136" s="7"/>
      <c r="AF136" s="11"/>
      <c r="AG136" s="6"/>
      <c r="AH136" s="6" t="s">
        <v>372</v>
      </c>
      <c r="AI136" s="6"/>
      <c r="AK136" s="115">
        <v>4</v>
      </c>
      <c r="AL136" s="116" t="s">
        <v>164</v>
      </c>
      <c r="AM136" s="116" t="s">
        <v>170</v>
      </c>
      <c r="AN136" s="116" t="s">
        <v>172</v>
      </c>
      <c r="AO136" s="117">
        <v>7200</v>
      </c>
      <c r="AP136" s="118" t="s">
        <v>174</v>
      </c>
      <c r="AQ136"/>
      <c r="AR136" t="str">
        <f t="shared" si="3"/>
        <v>1-D◆福島ビューホテル◆ツイン◆素泊まり◆7200</v>
      </c>
      <c r="AS136"/>
      <c r="AT136"/>
      <c r="AU136"/>
      <c r="AV136"/>
      <c r="AW136"/>
      <c r="AX136" t="str">
        <f t="shared" si="4"/>
        <v>7200</v>
      </c>
    </row>
    <row r="137" spans="26:50" ht="13.5">
      <c r="Z137" s="6"/>
      <c r="AA137" s="7"/>
      <c r="AB137" s="8"/>
      <c r="AC137" s="9"/>
      <c r="AD137" s="7"/>
      <c r="AE137" s="7"/>
      <c r="AF137" s="11"/>
      <c r="AG137" s="6"/>
      <c r="AH137" s="6"/>
      <c r="AI137" s="6"/>
      <c r="AK137" s="119">
        <v>5</v>
      </c>
      <c r="AL137" s="120" t="s">
        <v>175</v>
      </c>
      <c r="AM137" s="120" t="s">
        <v>166</v>
      </c>
      <c r="AN137" s="120" t="s">
        <v>177</v>
      </c>
      <c r="AO137" s="121">
        <v>7000</v>
      </c>
      <c r="AP137" s="122" t="s">
        <v>178</v>
      </c>
      <c r="AQ137"/>
      <c r="AR137" t="str">
        <f t="shared" si="3"/>
        <v>2-A◆ホテルメッツ福島◆シングル◆1泊朝食◆7000</v>
      </c>
      <c r="AS137"/>
      <c r="AT137"/>
      <c r="AU137"/>
      <c r="AV137"/>
      <c r="AW137"/>
      <c r="AX137" t="str">
        <f t="shared" si="4"/>
        <v>7000</v>
      </c>
    </row>
    <row r="138" spans="26:50" ht="13.5">
      <c r="Z138" s="6"/>
      <c r="AA138" s="7"/>
      <c r="AB138" s="8"/>
      <c r="AC138" s="9"/>
      <c r="AD138" s="7"/>
      <c r="AE138" s="7"/>
      <c r="AF138" s="11"/>
      <c r="AG138" s="6"/>
      <c r="AH138" s="6"/>
      <c r="AI138" s="6"/>
      <c r="AK138" s="119">
        <v>6</v>
      </c>
      <c r="AL138" s="120" t="s">
        <v>175</v>
      </c>
      <c r="AM138" s="120" t="s">
        <v>170</v>
      </c>
      <c r="AN138" s="120" t="s">
        <v>177</v>
      </c>
      <c r="AO138" s="121">
        <v>7000</v>
      </c>
      <c r="AP138" s="122" t="s">
        <v>179</v>
      </c>
      <c r="AQ138"/>
      <c r="AR138" t="str">
        <f t="shared" si="3"/>
        <v>2-B◆ホテルメッツ福島◆ツイン◆1泊朝食◆7000</v>
      </c>
      <c r="AS138"/>
      <c r="AT138"/>
      <c r="AU138"/>
      <c r="AV138"/>
      <c r="AW138"/>
      <c r="AX138" t="str">
        <f t="shared" si="4"/>
        <v>7000</v>
      </c>
    </row>
    <row r="139" spans="26:50" ht="13.5">
      <c r="Z139" s="6"/>
      <c r="AA139" s="7"/>
      <c r="AB139" s="8"/>
      <c r="AC139" s="9"/>
      <c r="AD139" s="7"/>
      <c r="AE139" s="7"/>
      <c r="AF139" s="11"/>
      <c r="AG139" s="6"/>
      <c r="AH139" s="6"/>
      <c r="AI139" s="6"/>
      <c r="AK139" s="119">
        <v>7</v>
      </c>
      <c r="AL139" s="120" t="s">
        <v>175</v>
      </c>
      <c r="AM139" s="120" t="s">
        <v>166</v>
      </c>
      <c r="AN139" s="120" t="s">
        <v>172</v>
      </c>
      <c r="AO139" s="121">
        <v>7000</v>
      </c>
      <c r="AP139" s="122" t="s">
        <v>180</v>
      </c>
      <c r="AQ139"/>
      <c r="AR139" t="str">
        <f t="shared" si="3"/>
        <v>2-C◆ホテルメッツ福島◆シングル◆素泊まり◆7000</v>
      </c>
      <c r="AS139"/>
      <c r="AT139"/>
      <c r="AU139"/>
      <c r="AV139"/>
      <c r="AW139"/>
      <c r="AX139" t="str">
        <f t="shared" si="4"/>
        <v>7000</v>
      </c>
    </row>
    <row r="140" spans="26:50" ht="13.5">
      <c r="Z140" s="6"/>
      <c r="AA140" s="7"/>
      <c r="AB140" s="8"/>
      <c r="AC140" s="9"/>
      <c r="AD140" s="7"/>
      <c r="AE140" s="7"/>
      <c r="AF140" s="11"/>
      <c r="AG140" s="6"/>
      <c r="AH140" s="6"/>
      <c r="AI140" s="6"/>
      <c r="AK140" s="119">
        <v>8</v>
      </c>
      <c r="AL140" s="120" t="s">
        <v>175</v>
      </c>
      <c r="AM140" s="120" t="s">
        <v>170</v>
      </c>
      <c r="AN140" s="120" t="s">
        <v>172</v>
      </c>
      <c r="AO140" s="121">
        <v>7000</v>
      </c>
      <c r="AP140" s="122" t="s">
        <v>181</v>
      </c>
      <c r="AQ140"/>
      <c r="AR140" t="str">
        <f t="shared" si="3"/>
        <v>2-D◆ホテルメッツ福島◆ツイン◆素泊まり◆7000</v>
      </c>
      <c r="AS140"/>
      <c r="AT140"/>
      <c r="AU140"/>
      <c r="AV140"/>
      <c r="AW140"/>
      <c r="AX140" t="str">
        <f t="shared" si="4"/>
        <v>7000</v>
      </c>
    </row>
    <row r="141" spans="26:50" ht="13.5">
      <c r="Z141" s="6"/>
      <c r="AA141" s="7"/>
      <c r="AB141" s="8"/>
      <c r="AC141" s="9"/>
      <c r="AD141" s="7"/>
      <c r="AE141" s="7"/>
      <c r="AF141" s="11"/>
      <c r="AG141" s="6"/>
      <c r="AH141" s="6"/>
      <c r="AI141" s="6"/>
      <c r="AK141" s="115">
        <v>9</v>
      </c>
      <c r="AL141" s="116" t="s">
        <v>182</v>
      </c>
      <c r="AM141" s="116" t="s">
        <v>166</v>
      </c>
      <c r="AN141" s="116" t="s">
        <v>177</v>
      </c>
      <c r="AO141" s="117">
        <v>7000</v>
      </c>
      <c r="AP141" s="118" t="s">
        <v>183</v>
      </c>
      <c r="AQ141"/>
      <c r="AR141" t="str">
        <f t="shared" si="3"/>
        <v>3-A◆ホテルサンルートプラザ福島◆シングル◆1泊朝食◆7000</v>
      </c>
      <c r="AS141"/>
      <c r="AT141"/>
      <c r="AU141"/>
      <c r="AV141"/>
      <c r="AW141"/>
      <c r="AX141" t="str">
        <f t="shared" si="4"/>
        <v>7000</v>
      </c>
    </row>
    <row r="142" spans="26:50" ht="13.5">
      <c r="Z142" s="6"/>
      <c r="AA142" s="7"/>
      <c r="AB142" s="8"/>
      <c r="AC142" s="9"/>
      <c r="AD142" s="7"/>
      <c r="AE142" s="7"/>
      <c r="AF142" s="11"/>
      <c r="AG142" s="6"/>
      <c r="AH142" s="6"/>
      <c r="AI142" s="6"/>
      <c r="AK142" s="115">
        <v>10</v>
      </c>
      <c r="AL142" s="116" t="s">
        <v>182</v>
      </c>
      <c r="AM142" s="116" t="s">
        <v>170</v>
      </c>
      <c r="AN142" s="116" t="s">
        <v>177</v>
      </c>
      <c r="AO142" s="117">
        <v>7000</v>
      </c>
      <c r="AP142" s="118" t="s">
        <v>184</v>
      </c>
      <c r="AQ142"/>
      <c r="AR142" t="str">
        <f t="shared" si="3"/>
        <v>3-B◆ホテルサンルートプラザ福島◆ツイン◆1泊朝食◆7000</v>
      </c>
      <c r="AS142"/>
      <c r="AT142"/>
      <c r="AU142"/>
      <c r="AV142"/>
      <c r="AW142"/>
      <c r="AX142" t="str">
        <f t="shared" si="4"/>
        <v>7000</v>
      </c>
    </row>
    <row r="143" spans="26:50" ht="13.5">
      <c r="Z143" s="6"/>
      <c r="AA143" s="7"/>
      <c r="AB143" s="8"/>
      <c r="AC143" s="9"/>
      <c r="AD143" s="7"/>
      <c r="AE143" s="7"/>
      <c r="AF143" s="11"/>
      <c r="AG143" s="6"/>
      <c r="AH143" s="6"/>
      <c r="AI143" s="6"/>
      <c r="AK143" s="115">
        <v>11</v>
      </c>
      <c r="AL143" s="116" t="s">
        <v>182</v>
      </c>
      <c r="AM143" s="116" t="s">
        <v>166</v>
      </c>
      <c r="AN143" s="116" t="s">
        <v>172</v>
      </c>
      <c r="AO143" s="117">
        <v>6200</v>
      </c>
      <c r="AP143" s="118" t="s">
        <v>185</v>
      </c>
      <c r="AQ143"/>
      <c r="AR143" t="str">
        <f t="shared" si="3"/>
        <v>3-C◆ホテルサンルートプラザ福島◆シングル◆素泊まり◆6200</v>
      </c>
      <c r="AS143"/>
      <c r="AT143"/>
      <c r="AU143"/>
      <c r="AV143"/>
      <c r="AW143"/>
      <c r="AX143" t="str">
        <f t="shared" si="4"/>
        <v>6200</v>
      </c>
    </row>
    <row r="144" spans="26:50" ht="13.5">
      <c r="Z144" s="6"/>
      <c r="AA144" s="7"/>
      <c r="AB144" s="8"/>
      <c r="AC144" s="9"/>
      <c r="AD144" s="7"/>
      <c r="AE144" s="7"/>
      <c r="AF144" s="11"/>
      <c r="AG144" s="6"/>
      <c r="AH144" s="6"/>
      <c r="AI144" s="6"/>
      <c r="AK144" s="115">
        <v>12</v>
      </c>
      <c r="AL144" s="116" t="s">
        <v>182</v>
      </c>
      <c r="AM144" s="116" t="s">
        <v>170</v>
      </c>
      <c r="AN144" s="116" t="s">
        <v>172</v>
      </c>
      <c r="AO144" s="117">
        <v>6200</v>
      </c>
      <c r="AP144" s="118" t="s">
        <v>186</v>
      </c>
      <c r="AQ144"/>
      <c r="AR144" t="str">
        <f t="shared" si="3"/>
        <v>3-D◆ホテルサンルートプラザ福島◆ツイン◆素泊まり◆6200</v>
      </c>
      <c r="AS144"/>
      <c r="AT144"/>
      <c r="AU144"/>
      <c r="AV144"/>
      <c r="AW144"/>
      <c r="AX144" t="str">
        <f t="shared" si="4"/>
        <v>6200</v>
      </c>
    </row>
    <row r="145" spans="26:50" ht="13.5">
      <c r="Z145" s="6"/>
      <c r="AA145" s="7"/>
      <c r="AB145" s="8"/>
      <c r="AC145" s="9"/>
      <c r="AD145" s="7"/>
      <c r="AE145" s="7"/>
      <c r="AF145" s="11"/>
      <c r="AG145" s="6"/>
      <c r="AH145" s="6"/>
      <c r="AI145" s="6"/>
      <c r="AK145" s="119">
        <v>13</v>
      </c>
      <c r="AL145" s="120" t="s">
        <v>187</v>
      </c>
      <c r="AM145" s="120" t="s">
        <v>188</v>
      </c>
      <c r="AN145" s="120" t="s">
        <v>189</v>
      </c>
      <c r="AO145" s="121">
        <v>7000</v>
      </c>
      <c r="AP145" s="122" t="s">
        <v>190</v>
      </c>
      <c r="AQ145"/>
      <c r="AR145" t="str">
        <f t="shared" si="3"/>
        <v>4-A◆えびすグランドホテル◆シングル◆1泊朝食◆7000</v>
      </c>
      <c r="AS145"/>
      <c r="AT145"/>
      <c r="AU145"/>
      <c r="AV145"/>
      <c r="AW145"/>
      <c r="AX145" t="str">
        <f t="shared" si="4"/>
        <v>7000</v>
      </c>
    </row>
    <row r="146" spans="26:50" ht="13.5">
      <c r="Z146" s="6"/>
      <c r="AA146" s="7"/>
      <c r="AB146" s="8"/>
      <c r="AC146" s="9"/>
      <c r="AD146" s="7"/>
      <c r="AE146" s="7"/>
      <c r="AF146" s="11"/>
      <c r="AG146" s="6"/>
      <c r="AH146" s="6"/>
      <c r="AI146" s="6"/>
      <c r="AK146" s="119">
        <v>14</v>
      </c>
      <c r="AL146" s="120" t="s">
        <v>187</v>
      </c>
      <c r="AM146" s="120" t="s">
        <v>191</v>
      </c>
      <c r="AN146" s="120" t="s">
        <v>189</v>
      </c>
      <c r="AO146" s="121">
        <v>7000</v>
      </c>
      <c r="AP146" s="122" t="s">
        <v>192</v>
      </c>
      <c r="AQ146"/>
      <c r="AR146" t="str">
        <f t="shared" si="3"/>
        <v>4-B◆えびすグランドホテル◆ツイン◆1泊朝食◆7000</v>
      </c>
      <c r="AS146"/>
      <c r="AT146"/>
      <c r="AU146"/>
      <c r="AV146"/>
      <c r="AW146"/>
      <c r="AX146" t="str">
        <f t="shared" si="4"/>
        <v>7000</v>
      </c>
    </row>
    <row r="147" spans="26:50" ht="13.5">
      <c r="Z147" s="6"/>
      <c r="AA147" s="7"/>
      <c r="AB147" s="8"/>
      <c r="AC147" s="9"/>
      <c r="AD147" s="7"/>
      <c r="AE147" s="7"/>
      <c r="AF147" s="11"/>
      <c r="AG147" s="6"/>
      <c r="AH147" s="6"/>
      <c r="AI147" s="6"/>
      <c r="AK147" s="119">
        <v>15</v>
      </c>
      <c r="AL147" s="120" t="s">
        <v>187</v>
      </c>
      <c r="AM147" s="120" t="s">
        <v>188</v>
      </c>
      <c r="AN147" s="120" t="s">
        <v>172</v>
      </c>
      <c r="AO147" s="121">
        <v>6200</v>
      </c>
      <c r="AP147" s="122" t="s">
        <v>193</v>
      </c>
      <c r="AQ147"/>
      <c r="AR147" t="str">
        <f t="shared" si="3"/>
        <v>4-C◆えびすグランドホテル◆シングル◆素泊まり◆6200</v>
      </c>
      <c r="AS147"/>
      <c r="AT147"/>
      <c r="AU147"/>
      <c r="AV147"/>
      <c r="AW147"/>
      <c r="AX147" t="str">
        <f t="shared" si="4"/>
        <v>6200</v>
      </c>
    </row>
    <row r="148" spans="26:50" ht="13.5">
      <c r="Z148" s="6"/>
      <c r="AA148" s="7"/>
      <c r="AB148" s="8"/>
      <c r="AC148" s="9"/>
      <c r="AD148" s="7"/>
      <c r="AE148" s="7"/>
      <c r="AF148" s="11"/>
      <c r="AG148" s="6"/>
      <c r="AH148" s="6"/>
      <c r="AI148" s="6"/>
      <c r="AK148" s="119">
        <v>16</v>
      </c>
      <c r="AL148" s="120" t="s">
        <v>187</v>
      </c>
      <c r="AM148" s="120" t="s">
        <v>191</v>
      </c>
      <c r="AN148" s="120" t="s">
        <v>172</v>
      </c>
      <c r="AO148" s="121">
        <v>6200</v>
      </c>
      <c r="AP148" s="122" t="s">
        <v>194</v>
      </c>
      <c r="AQ148"/>
      <c r="AR148" t="str">
        <f t="shared" si="3"/>
        <v>4-D◆えびすグランドホテル◆ツイン◆素泊まり◆6200</v>
      </c>
      <c r="AS148"/>
      <c r="AT148"/>
      <c r="AU148"/>
      <c r="AV148"/>
      <c r="AW148"/>
      <c r="AX148" t="str">
        <f t="shared" si="4"/>
        <v>6200</v>
      </c>
    </row>
    <row r="149" spans="26:50" ht="13.5">
      <c r="Z149" s="6"/>
      <c r="AA149" s="7"/>
      <c r="AB149" s="8"/>
      <c r="AC149" s="9"/>
      <c r="AD149" s="7"/>
      <c r="AE149" s="7"/>
      <c r="AF149" s="11"/>
      <c r="AG149" s="6"/>
      <c r="AH149" s="6"/>
      <c r="AI149" s="6"/>
      <c r="AK149" s="115">
        <v>17</v>
      </c>
      <c r="AL149" s="116" t="s">
        <v>195</v>
      </c>
      <c r="AM149" s="116" t="s">
        <v>166</v>
      </c>
      <c r="AN149" s="116" t="s">
        <v>177</v>
      </c>
      <c r="AO149" s="117">
        <v>6500</v>
      </c>
      <c r="AP149" s="118" t="s">
        <v>196</v>
      </c>
      <c r="AQ149"/>
      <c r="AR149" t="str">
        <f t="shared" si="3"/>
        <v>5-A◆福島リッチホテル◆シングル◆1泊朝食◆6500</v>
      </c>
      <c r="AS149"/>
      <c r="AT149"/>
      <c r="AU149"/>
      <c r="AV149"/>
      <c r="AW149"/>
      <c r="AX149" t="str">
        <f t="shared" si="4"/>
        <v>6500</v>
      </c>
    </row>
    <row r="150" spans="26:50" ht="13.5">
      <c r="Z150" s="6"/>
      <c r="AA150" s="7"/>
      <c r="AB150" s="8"/>
      <c r="AC150" s="9"/>
      <c r="AD150" s="7"/>
      <c r="AE150" s="7"/>
      <c r="AF150" s="11"/>
      <c r="AG150" s="6"/>
      <c r="AH150" s="6"/>
      <c r="AI150" s="6"/>
      <c r="AK150" s="115">
        <v>18</v>
      </c>
      <c r="AL150" s="116" t="s">
        <v>195</v>
      </c>
      <c r="AM150" s="116" t="s">
        <v>170</v>
      </c>
      <c r="AN150" s="116" t="s">
        <v>177</v>
      </c>
      <c r="AO150" s="117">
        <v>6500</v>
      </c>
      <c r="AP150" s="118" t="s">
        <v>197</v>
      </c>
      <c r="AQ150"/>
      <c r="AR150" t="str">
        <f t="shared" si="3"/>
        <v>5-B◆福島リッチホテル◆ツイン◆1泊朝食◆6500</v>
      </c>
      <c r="AS150"/>
      <c r="AT150"/>
      <c r="AU150"/>
      <c r="AV150"/>
      <c r="AW150"/>
      <c r="AX150" t="str">
        <f t="shared" si="4"/>
        <v>6500</v>
      </c>
    </row>
    <row r="151" spans="26:50" ht="13.5">
      <c r="Z151" s="6"/>
      <c r="AA151" s="7"/>
      <c r="AB151" s="8"/>
      <c r="AC151" s="9"/>
      <c r="AD151" s="7"/>
      <c r="AE151" s="7"/>
      <c r="AF151" s="11"/>
      <c r="AG151" s="6"/>
      <c r="AH151" s="6"/>
      <c r="AI151" s="6"/>
      <c r="AK151" s="115">
        <v>19</v>
      </c>
      <c r="AL151" s="116" t="s">
        <v>195</v>
      </c>
      <c r="AM151" s="116" t="s">
        <v>166</v>
      </c>
      <c r="AN151" s="116" t="s">
        <v>172</v>
      </c>
      <c r="AO151" s="117">
        <v>5700</v>
      </c>
      <c r="AP151" s="118" t="s">
        <v>198</v>
      </c>
      <c r="AQ151"/>
      <c r="AR151" t="str">
        <f t="shared" si="3"/>
        <v>5-C◆福島リッチホテル◆シングル◆素泊まり◆5700</v>
      </c>
      <c r="AS151"/>
      <c r="AT151"/>
      <c r="AU151"/>
      <c r="AV151"/>
      <c r="AW151"/>
      <c r="AX151" t="str">
        <f t="shared" si="4"/>
        <v>5700</v>
      </c>
    </row>
    <row r="152" spans="26:50" ht="13.5">
      <c r="Z152" s="6"/>
      <c r="AA152" s="7"/>
      <c r="AB152" s="8"/>
      <c r="AC152" s="9"/>
      <c r="AD152" s="7"/>
      <c r="AE152" s="7"/>
      <c r="AF152" s="11"/>
      <c r="AG152" s="6"/>
      <c r="AH152" s="6"/>
      <c r="AI152" s="6"/>
      <c r="AK152" s="115">
        <v>20</v>
      </c>
      <c r="AL152" s="116" t="s">
        <v>195</v>
      </c>
      <c r="AM152" s="116" t="s">
        <v>170</v>
      </c>
      <c r="AN152" s="116" t="s">
        <v>172</v>
      </c>
      <c r="AO152" s="117">
        <v>5700</v>
      </c>
      <c r="AP152" s="118" t="s">
        <v>199</v>
      </c>
      <c r="AQ152"/>
      <c r="AR152" t="str">
        <f t="shared" si="3"/>
        <v>5-D◆福島リッチホテル◆ツイン◆素泊まり◆5700</v>
      </c>
      <c r="AS152"/>
      <c r="AT152"/>
      <c r="AU152"/>
      <c r="AV152"/>
      <c r="AW152"/>
      <c r="AX152" t="str">
        <f t="shared" si="4"/>
        <v>5700</v>
      </c>
    </row>
    <row r="153" spans="26:50" ht="13.5">
      <c r="Z153" s="6"/>
      <c r="AA153" s="7"/>
      <c r="AB153" s="8"/>
      <c r="AC153" s="9"/>
      <c r="AD153" s="7"/>
      <c r="AE153" s="7"/>
      <c r="AF153" s="11"/>
      <c r="AG153" s="6"/>
      <c r="AH153" s="6"/>
      <c r="AI153" s="6"/>
      <c r="AK153" s="119">
        <v>21</v>
      </c>
      <c r="AL153" s="120" t="s">
        <v>200</v>
      </c>
      <c r="AM153" s="120" t="s">
        <v>166</v>
      </c>
      <c r="AN153" s="120" t="s">
        <v>177</v>
      </c>
      <c r="AO153" s="121">
        <v>6500</v>
      </c>
      <c r="AP153" s="122" t="s">
        <v>201</v>
      </c>
      <c r="AQ153"/>
      <c r="AR153" t="str">
        <f t="shared" si="3"/>
        <v>6-A◆ホテルサンルート福島◆シングル◆1泊朝食◆6500</v>
      </c>
      <c r="AS153"/>
      <c r="AT153"/>
      <c r="AU153"/>
      <c r="AV153"/>
      <c r="AW153"/>
      <c r="AX153" t="str">
        <f t="shared" si="4"/>
        <v>6500</v>
      </c>
    </row>
    <row r="154" spans="26:50" ht="13.5">
      <c r="Z154" s="6"/>
      <c r="AA154" s="7"/>
      <c r="AB154" s="8"/>
      <c r="AC154" s="9"/>
      <c r="AD154" s="7"/>
      <c r="AE154" s="7"/>
      <c r="AF154" s="11"/>
      <c r="AG154" s="6"/>
      <c r="AH154" s="6"/>
      <c r="AI154" s="6"/>
      <c r="AK154" s="119">
        <v>22</v>
      </c>
      <c r="AL154" s="120" t="s">
        <v>200</v>
      </c>
      <c r="AM154" s="120" t="s">
        <v>170</v>
      </c>
      <c r="AN154" s="120" t="s">
        <v>177</v>
      </c>
      <c r="AO154" s="121">
        <v>6500</v>
      </c>
      <c r="AP154" s="122" t="s">
        <v>202</v>
      </c>
      <c r="AQ154"/>
      <c r="AR154" t="str">
        <f t="shared" si="3"/>
        <v>6-B◆ホテルサンルート福島◆ツイン◆1泊朝食◆6500</v>
      </c>
      <c r="AS154"/>
      <c r="AT154"/>
      <c r="AU154"/>
      <c r="AV154"/>
      <c r="AW154"/>
      <c r="AX154" t="str">
        <f t="shared" si="4"/>
        <v>6500</v>
      </c>
    </row>
    <row r="155" spans="26:50" ht="13.5">
      <c r="Z155" s="6"/>
      <c r="AA155" s="7"/>
      <c r="AB155" s="8"/>
      <c r="AC155" s="9"/>
      <c r="AD155" s="7"/>
      <c r="AE155" s="7"/>
      <c r="AF155" s="11"/>
      <c r="AG155" s="6"/>
      <c r="AH155" s="6"/>
      <c r="AI155" s="6"/>
      <c r="AK155" s="119">
        <v>23</v>
      </c>
      <c r="AL155" s="120" t="s">
        <v>200</v>
      </c>
      <c r="AM155" s="120" t="s">
        <v>166</v>
      </c>
      <c r="AN155" s="120" t="s">
        <v>172</v>
      </c>
      <c r="AO155" s="121">
        <v>5700</v>
      </c>
      <c r="AP155" s="122" t="s">
        <v>203</v>
      </c>
      <c r="AQ155"/>
      <c r="AR155" t="str">
        <f t="shared" si="3"/>
        <v>6-C◆ホテルサンルート福島◆シングル◆素泊まり◆5700</v>
      </c>
      <c r="AS155"/>
      <c r="AT155"/>
      <c r="AU155"/>
      <c r="AV155"/>
      <c r="AW155"/>
      <c r="AX155" t="str">
        <f t="shared" si="4"/>
        <v>5700</v>
      </c>
    </row>
    <row r="156" spans="26:50" ht="13.5">
      <c r="Z156" s="6"/>
      <c r="AA156" s="7"/>
      <c r="AB156" s="8"/>
      <c r="AC156" s="9"/>
      <c r="AD156" s="7"/>
      <c r="AE156" s="7"/>
      <c r="AF156" s="11"/>
      <c r="AG156" s="6"/>
      <c r="AH156" s="6"/>
      <c r="AI156" s="6"/>
      <c r="AK156" s="119">
        <v>24</v>
      </c>
      <c r="AL156" s="120" t="s">
        <v>200</v>
      </c>
      <c r="AM156" s="120" t="s">
        <v>170</v>
      </c>
      <c r="AN156" s="120" t="s">
        <v>172</v>
      </c>
      <c r="AO156" s="121">
        <v>5700</v>
      </c>
      <c r="AP156" s="122" t="s">
        <v>204</v>
      </c>
      <c r="AQ156"/>
      <c r="AR156" t="str">
        <f t="shared" si="3"/>
        <v>6-D◆ホテルサンルート福島◆ツイン◆素泊まり◆5700</v>
      </c>
      <c r="AS156"/>
      <c r="AT156"/>
      <c r="AU156"/>
      <c r="AV156"/>
      <c r="AW156"/>
      <c r="AX156" t="str">
        <f t="shared" si="4"/>
        <v>5700</v>
      </c>
    </row>
    <row r="157" spans="26:50" ht="13.5">
      <c r="Z157" s="6"/>
      <c r="AA157" s="7"/>
      <c r="AB157" s="8"/>
      <c r="AC157" s="9"/>
      <c r="AD157" s="7"/>
      <c r="AE157" s="7"/>
      <c r="AF157" s="11"/>
      <c r="AG157" s="6"/>
      <c r="AH157" s="6"/>
      <c r="AI157" s="6"/>
      <c r="AK157" s="115">
        <v>25</v>
      </c>
      <c r="AL157" s="116" t="s">
        <v>205</v>
      </c>
      <c r="AM157" s="116" t="s">
        <v>206</v>
      </c>
      <c r="AN157" s="116" t="s">
        <v>207</v>
      </c>
      <c r="AO157" s="117">
        <v>6500</v>
      </c>
      <c r="AP157" s="118" t="s">
        <v>208</v>
      </c>
      <c r="AQ157"/>
      <c r="AR157" t="str">
        <f t="shared" si="3"/>
        <v>7-A◆福島東急イン◆シングル◆1泊朝食◆6500</v>
      </c>
      <c r="AS157"/>
      <c r="AT157"/>
      <c r="AU157"/>
      <c r="AV157"/>
      <c r="AW157"/>
      <c r="AX157" t="str">
        <f t="shared" si="4"/>
        <v>6500</v>
      </c>
    </row>
    <row r="158" spans="26:50" ht="13.5">
      <c r="Z158" s="6"/>
      <c r="AA158" s="7"/>
      <c r="AB158" s="8"/>
      <c r="AC158" s="9"/>
      <c r="AD158" s="7"/>
      <c r="AE158" s="7"/>
      <c r="AF158" s="11"/>
      <c r="AG158" s="6"/>
      <c r="AH158" s="6"/>
      <c r="AI158" s="6"/>
      <c r="AK158" s="115">
        <v>26</v>
      </c>
      <c r="AL158" s="116" t="s">
        <v>205</v>
      </c>
      <c r="AM158" s="116" t="s">
        <v>209</v>
      </c>
      <c r="AN158" s="116" t="s">
        <v>207</v>
      </c>
      <c r="AO158" s="117">
        <v>6500</v>
      </c>
      <c r="AP158" s="118" t="s">
        <v>210</v>
      </c>
      <c r="AQ158"/>
      <c r="AR158" t="str">
        <f t="shared" si="3"/>
        <v>7-B◆福島東急イン◆ツイン◆1泊朝食◆6500</v>
      </c>
      <c r="AS158"/>
      <c r="AT158"/>
      <c r="AU158"/>
      <c r="AV158"/>
      <c r="AW158"/>
      <c r="AX158" t="str">
        <f t="shared" si="4"/>
        <v>6500</v>
      </c>
    </row>
    <row r="159" spans="26:50" ht="13.5">
      <c r="Z159" s="6"/>
      <c r="AA159" s="7"/>
      <c r="AB159" s="8"/>
      <c r="AC159" s="9"/>
      <c r="AD159" s="7"/>
      <c r="AE159" s="7"/>
      <c r="AF159" s="11"/>
      <c r="AG159" s="6"/>
      <c r="AH159" s="6"/>
      <c r="AI159" s="6"/>
      <c r="AK159" s="115">
        <v>27</v>
      </c>
      <c r="AL159" s="116" t="s">
        <v>205</v>
      </c>
      <c r="AM159" s="116" t="s">
        <v>206</v>
      </c>
      <c r="AN159" s="116" t="s">
        <v>172</v>
      </c>
      <c r="AO159" s="117">
        <v>5700</v>
      </c>
      <c r="AP159" s="118" t="s">
        <v>211</v>
      </c>
      <c r="AQ159"/>
      <c r="AR159" t="str">
        <f t="shared" si="3"/>
        <v>7-C◆福島東急イン◆シングル◆素泊まり◆5700</v>
      </c>
      <c r="AS159"/>
      <c r="AT159"/>
      <c r="AU159"/>
      <c r="AV159"/>
      <c r="AW159"/>
      <c r="AX159" t="str">
        <f t="shared" si="4"/>
        <v>5700</v>
      </c>
    </row>
    <row r="160" spans="26:50" ht="13.5">
      <c r="Z160" s="6"/>
      <c r="AA160" s="7"/>
      <c r="AB160" s="8"/>
      <c r="AC160" s="9"/>
      <c r="AD160" s="7"/>
      <c r="AE160" s="7"/>
      <c r="AF160" s="11"/>
      <c r="AG160" s="6"/>
      <c r="AH160" s="6"/>
      <c r="AI160" s="6"/>
      <c r="AK160" s="115">
        <v>28</v>
      </c>
      <c r="AL160" s="116" t="s">
        <v>205</v>
      </c>
      <c r="AM160" s="116" t="s">
        <v>209</v>
      </c>
      <c r="AN160" s="116" t="s">
        <v>172</v>
      </c>
      <c r="AO160" s="117">
        <v>5700</v>
      </c>
      <c r="AP160" s="118" t="s">
        <v>212</v>
      </c>
      <c r="AQ160"/>
      <c r="AR160" t="str">
        <f t="shared" si="3"/>
        <v>7-D◆福島東急イン◆ツイン◆素泊まり◆5700</v>
      </c>
      <c r="AS160"/>
      <c r="AT160"/>
      <c r="AU160"/>
      <c r="AV160"/>
      <c r="AW160"/>
      <c r="AX160" t="str">
        <f t="shared" si="4"/>
        <v>5700</v>
      </c>
    </row>
    <row r="161" spans="26:50" ht="13.5">
      <c r="Z161" s="6"/>
      <c r="AA161" s="7"/>
      <c r="AB161" s="8"/>
      <c r="AC161" s="9"/>
      <c r="AD161" s="7"/>
      <c r="AE161" s="7"/>
      <c r="AF161" s="11"/>
      <c r="AG161" s="6"/>
      <c r="AH161" s="6"/>
      <c r="AI161" s="6"/>
      <c r="AK161" s="119">
        <v>29</v>
      </c>
      <c r="AL161" s="120" t="s">
        <v>213</v>
      </c>
      <c r="AM161" s="120" t="s">
        <v>166</v>
      </c>
      <c r="AN161" s="120" t="s">
        <v>177</v>
      </c>
      <c r="AO161" s="121">
        <v>6500</v>
      </c>
      <c r="AP161" s="122" t="s">
        <v>214</v>
      </c>
      <c r="AQ161"/>
      <c r="AR161" t="str">
        <f t="shared" si="3"/>
        <v>8-A◆ホテル板倉◆シングル◆1泊朝食◆6500</v>
      </c>
      <c r="AS161"/>
      <c r="AT161"/>
      <c r="AU161"/>
      <c r="AV161"/>
      <c r="AW161"/>
      <c r="AX161" t="str">
        <f t="shared" si="4"/>
        <v>6500</v>
      </c>
    </row>
    <row r="162" spans="26:50" ht="13.5">
      <c r="Z162" s="6"/>
      <c r="AA162" s="7"/>
      <c r="AB162" s="8"/>
      <c r="AC162" s="9"/>
      <c r="AD162" s="7"/>
      <c r="AE162" s="7"/>
      <c r="AF162" s="11"/>
      <c r="AG162" s="6"/>
      <c r="AH162" s="6"/>
      <c r="AI162" s="6"/>
      <c r="AK162" s="119">
        <v>30</v>
      </c>
      <c r="AL162" s="120" t="s">
        <v>213</v>
      </c>
      <c r="AM162" s="120" t="s">
        <v>170</v>
      </c>
      <c r="AN162" s="120" t="s">
        <v>177</v>
      </c>
      <c r="AO162" s="121">
        <v>6500</v>
      </c>
      <c r="AP162" s="122" t="s">
        <v>215</v>
      </c>
      <c r="AQ162"/>
      <c r="AR162" t="str">
        <f t="shared" si="3"/>
        <v>8-B◆ホテル板倉◆ツイン◆1泊朝食◆6500</v>
      </c>
      <c r="AS162"/>
      <c r="AT162"/>
      <c r="AU162"/>
      <c r="AV162"/>
      <c r="AW162"/>
      <c r="AX162" t="str">
        <f t="shared" si="4"/>
        <v>6500</v>
      </c>
    </row>
    <row r="163" spans="26:50" ht="13.5">
      <c r="Z163" s="6"/>
      <c r="AA163" s="7"/>
      <c r="AB163" s="8"/>
      <c r="AC163" s="9"/>
      <c r="AD163" s="7"/>
      <c r="AE163" s="7"/>
      <c r="AF163" s="11"/>
      <c r="AG163" s="6"/>
      <c r="AH163" s="6"/>
      <c r="AI163" s="6"/>
      <c r="AK163" s="119">
        <v>31</v>
      </c>
      <c r="AL163" s="120" t="s">
        <v>213</v>
      </c>
      <c r="AM163" s="120" t="s">
        <v>166</v>
      </c>
      <c r="AN163" s="120" t="s">
        <v>172</v>
      </c>
      <c r="AO163" s="121">
        <v>5700</v>
      </c>
      <c r="AP163" s="122" t="s">
        <v>216</v>
      </c>
      <c r="AQ163"/>
      <c r="AR163" t="str">
        <f t="shared" si="3"/>
        <v>8-C◆ホテル板倉◆シングル◆素泊まり◆5700</v>
      </c>
      <c r="AS163"/>
      <c r="AT163"/>
      <c r="AU163"/>
      <c r="AV163"/>
      <c r="AW163"/>
      <c r="AX163" t="str">
        <f t="shared" si="4"/>
        <v>5700</v>
      </c>
    </row>
    <row r="164" spans="26:50" ht="13.5">
      <c r="Z164" s="6"/>
      <c r="AA164" s="7"/>
      <c r="AB164" s="8"/>
      <c r="AC164" s="9"/>
      <c r="AD164" s="7"/>
      <c r="AE164" s="7"/>
      <c r="AF164" s="11"/>
      <c r="AG164" s="6"/>
      <c r="AH164" s="6"/>
      <c r="AI164" s="6"/>
      <c r="AK164" s="119">
        <v>32</v>
      </c>
      <c r="AL164" s="120" t="s">
        <v>213</v>
      </c>
      <c r="AM164" s="120" t="s">
        <v>170</v>
      </c>
      <c r="AN164" s="120" t="s">
        <v>172</v>
      </c>
      <c r="AO164" s="121">
        <v>5700</v>
      </c>
      <c r="AP164" s="122" t="s">
        <v>217</v>
      </c>
      <c r="AQ164"/>
      <c r="AR164" t="str">
        <f t="shared" si="3"/>
        <v>8-D◆ホテル板倉◆ツイン◆素泊まり◆5700</v>
      </c>
      <c r="AS164"/>
      <c r="AT164"/>
      <c r="AU164"/>
      <c r="AV164"/>
      <c r="AW164"/>
      <c r="AX164" t="str">
        <f t="shared" si="4"/>
        <v>5700</v>
      </c>
    </row>
    <row r="165" spans="26:50" ht="13.5">
      <c r="Z165" s="6"/>
      <c r="AA165" s="7"/>
      <c r="AB165" s="8"/>
      <c r="AC165" s="9"/>
      <c r="AD165" s="7"/>
      <c r="AE165" s="7"/>
      <c r="AF165" s="11"/>
      <c r="AG165" s="6"/>
      <c r="AH165" s="6"/>
      <c r="AI165" s="6"/>
      <c r="AK165" s="115">
        <v>33</v>
      </c>
      <c r="AL165" s="116" t="s">
        <v>218</v>
      </c>
      <c r="AM165" s="116" t="s">
        <v>165</v>
      </c>
      <c r="AN165" s="116" t="s">
        <v>176</v>
      </c>
      <c r="AO165" s="117">
        <v>6000</v>
      </c>
      <c r="AP165" s="118" t="s">
        <v>219</v>
      </c>
      <c r="AQ165"/>
      <c r="AR165" t="str">
        <f t="shared" si="3"/>
        <v>9-A◆チサンイン福島西インター◆シングル◆1泊朝食◆6000</v>
      </c>
      <c r="AS165"/>
      <c r="AT165"/>
      <c r="AU165"/>
      <c r="AV165"/>
      <c r="AW165"/>
      <c r="AX165" t="str">
        <f t="shared" si="4"/>
        <v>6000</v>
      </c>
    </row>
    <row r="166" spans="26:50" ht="13.5">
      <c r="Z166" s="6"/>
      <c r="AA166" s="7"/>
      <c r="AB166" s="8"/>
      <c r="AC166" s="9"/>
      <c r="AD166" s="7"/>
      <c r="AE166" s="7"/>
      <c r="AF166" s="11"/>
      <c r="AG166" s="6"/>
      <c r="AH166" s="6"/>
      <c r="AI166" s="6"/>
      <c r="AK166" s="115">
        <v>34</v>
      </c>
      <c r="AL166" s="116" t="s">
        <v>218</v>
      </c>
      <c r="AM166" s="116" t="s">
        <v>169</v>
      </c>
      <c r="AN166" s="116" t="s">
        <v>176</v>
      </c>
      <c r="AO166" s="117">
        <v>6000</v>
      </c>
      <c r="AP166" s="118" t="s">
        <v>220</v>
      </c>
      <c r="AQ166"/>
      <c r="AR166" t="str">
        <f t="shared" si="3"/>
        <v>9-B◆チサンイン福島西インター◆ツイン◆1泊朝食◆6000</v>
      </c>
      <c r="AS166"/>
      <c r="AT166"/>
      <c r="AU166"/>
      <c r="AV166"/>
      <c r="AW166"/>
      <c r="AX166" t="str">
        <f t="shared" si="4"/>
        <v>6000</v>
      </c>
    </row>
    <row r="167" spans="26:50" ht="13.5">
      <c r="Z167" s="6"/>
      <c r="AA167" s="7"/>
      <c r="AB167" s="8"/>
      <c r="AC167" s="9"/>
      <c r="AD167" s="7"/>
      <c r="AE167" s="7"/>
      <c r="AF167" s="11"/>
      <c r="AG167" s="6"/>
      <c r="AH167" s="6"/>
      <c r="AI167" s="6"/>
      <c r="AK167" s="115">
        <v>35</v>
      </c>
      <c r="AL167" s="116" t="s">
        <v>218</v>
      </c>
      <c r="AM167" s="116" t="s">
        <v>165</v>
      </c>
      <c r="AN167" s="116" t="s">
        <v>172</v>
      </c>
      <c r="AO167" s="117">
        <v>5200</v>
      </c>
      <c r="AP167" s="118" t="s">
        <v>221</v>
      </c>
      <c r="AQ167"/>
      <c r="AR167" t="str">
        <f t="shared" si="3"/>
        <v>9-C◆チサンイン福島西インター◆シングル◆素泊まり◆5200</v>
      </c>
      <c r="AS167"/>
      <c r="AT167"/>
      <c r="AU167"/>
      <c r="AV167"/>
      <c r="AW167"/>
      <c r="AX167" t="str">
        <f t="shared" si="4"/>
        <v>5200</v>
      </c>
    </row>
    <row r="168" spans="26:50" ht="13.5">
      <c r="Z168" s="6"/>
      <c r="AA168" s="7"/>
      <c r="AB168" s="8"/>
      <c r="AC168" s="9"/>
      <c r="AD168" s="7"/>
      <c r="AE168" s="7"/>
      <c r="AF168" s="11"/>
      <c r="AG168" s="6"/>
      <c r="AH168" s="6"/>
      <c r="AI168" s="6"/>
      <c r="AK168" s="115">
        <v>36</v>
      </c>
      <c r="AL168" s="116" t="s">
        <v>218</v>
      </c>
      <c r="AM168" s="116" t="s">
        <v>169</v>
      </c>
      <c r="AN168" s="116" t="s">
        <v>172</v>
      </c>
      <c r="AO168" s="117">
        <v>5200</v>
      </c>
      <c r="AP168" s="118" t="s">
        <v>222</v>
      </c>
      <c r="AQ168"/>
      <c r="AR168" t="str">
        <f t="shared" si="3"/>
        <v>9-D◆チサンイン福島西インター◆ツイン◆素泊まり◆5200</v>
      </c>
      <c r="AS168"/>
      <c r="AT168"/>
      <c r="AU168"/>
      <c r="AV168"/>
      <c r="AW168"/>
      <c r="AX168" t="str">
        <f t="shared" si="4"/>
        <v>5200</v>
      </c>
    </row>
    <row r="169" spans="26:50" ht="13.5">
      <c r="Z169" s="6"/>
      <c r="AA169" s="7"/>
      <c r="AB169" s="8"/>
      <c r="AC169" s="9"/>
      <c r="AD169" s="7"/>
      <c r="AE169" s="7"/>
      <c r="AF169" s="11"/>
      <c r="AG169" s="6"/>
      <c r="AH169" s="6"/>
      <c r="AI169" s="6"/>
      <c r="AK169" s="119">
        <v>37</v>
      </c>
      <c r="AL169" s="120" t="s">
        <v>223</v>
      </c>
      <c r="AM169" s="120" t="s">
        <v>224</v>
      </c>
      <c r="AN169" s="120" t="s">
        <v>225</v>
      </c>
      <c r="AO169" s="121">
        <v>6000</v>
      </c>
      <c r="AP169" s="122" t="s">
        <v>226</v>
      </c>
      <c r="AQ169"/>
      <c r="AR169" t="str">
        <f t="shared" si="3"/>
        <v>10-A◆東横イン福島駅東口Ⅰ◆シングル◆1泊朝食◆6000</v>
      </c>
      <c r="AS169"/>
      <c r="AT169"/>
      <c r="AU169"/>
      <c r="AV169"/>
      <c r="AW169"/>
      <c r="AX169" t="str">
        <f t="shared" si="4"/>
        <v>6000</v>
      </c>
    </row>
    <row r="170" spans="26:50" ht="13.5">
      <c r="Z170" s="6"/>
      <c r="AA170" s="7"/>
      <c r="AB170" s="8"/>
      <c r="AC170" s="9"/>
      <c r="AD170" s="7"/>
      <c r="AE170" s="7"/>
      <c r="AF170" s="11"/>
      <c r="AG170" s="6"/>
      <c r="AH170" s="6"/>
      <c r="AI170" s="6"/>
      <c r="AK170" s="119">
        <v>38</v>
      </c>
      <c r="AL170" s="120" t="s">
        <v>223</v>
      </c>
      <c r="AM170" s="120" t="s">
        <v>227</v>
      </c>
      <c r="AN170" s="120" t="s">
        <v>225</v>
      </c>
      <c r="AO170" s="121">
        <v>6000</v>
      </c>
      <c r="AP170" s="122" t="s">
        <v>228</v>
      </c>
      <c r="AQ170"/>
      <c r="AR170" t="str">
        <f t="shared" si="3"/>
        <v>10-B◆東横イン福島駅東口Ⅰ◆ツイン◆1泊朝食◆6000</v>
      </c>
      <c r="AS170"/>
      <c r="AT170"/>
      <c r="AU170"/>
      <c r="AV170"/>
      <c r="AW170"/>
      <c r="AX170" t="str">
        <f t="shared" si="4"/>
        <v>6000</v>
      </c>
    </row>
    <row r="171" spans="26:50" ht="13.5">
      <c r="Z171" s="6"/>
      <c r="AA171" s="7"/>
      <c r="AB171" s="8"/>
      <c r="AC171" s="9"/>
      <c r="AD171" s="7"/>
      <c r="AE171" s="7"/>
      <c r="AF171" s="11"/>
      <c r="AG171" s="6"/>
      <c r="AH171" s="6"/>
      <c r="AI171" s="6"/>
      <c r="AK171" s="119">
        <v>39</v>
      </c>
      <c r="AL171" s="120" t="s">
        <v>223</v>
      </c>
      <c r="AM171" s="120" t="s">
        <v>224</v>
      </c>
      <c r="AN171" s="120" t="s">
        <v>172</v>
      </c>
      <c r="AO171" s="121">
        <v>6000</v>
      </c>
      <c r="AP171" s="122" t="s">
        <v>229</v>
      </c>
      <c r="AQ171"/>
      <c r="AR171" t="str">
        <f t="shared" si="3"/>
        <v>10-C◆東横イン福島駅東口Ⅰ◆シングル◆素泊まり◆6000</v>
      </c>
      <c r="AS171"/>
      <c r="AT171"/>
      <c r="AU171"/>
      <c r="AV171"/>
      <c r="AW171"/>
      <c r="AX171" t="str">
        <f t="shared" si="4"/>
        <v>6000</v>
      </c>
    </row>
    <row r="172" spans="26:50" ht="13.5">
      <c r="Z172" s="6"/>
      <c r="AA172" s="7"/>
      <c r="AB172" s="8"/>
      <c r="AC172" s="9"/>
      <c r="AD172" s="7"/>
      <c r="AE172" s="7"/>
      <c r="AF172" s="11"/>
      <c r="AG172" s="6"/>
      <c r="AH172" s="6"/>
      <c r="AI172" s="6"/>
      <c r="AK172" s="119">
        <v>40</v>
      </c>
      <c r="AL172" s="120" t="s">
        <v>223</v>
      </c>
      <c r="AM172" s="120" t="s">
        <v>227</v>
      </c>
      <c r="AN172" s="120" t="s">
        <v>172</v>
      </c>
      <c r="AO172" s="121">
        <v>6000</v>
      </c>
      <c r="AP172" s="122" t="s">
        <v>230</v>
      </c>
      <c r="AQ172"/>
      <c r="AR172" t="str">
        <f t="shared" si="3"/>
        <v>10-D◆東横イン福島駅東口Ⅰ◆ツイン◆素泊まり◆6000</v>
      </c>
      <c r="AS172"/>
      <c r="AT172"/>
      <c r="AU172"/>
      <c r="AV172"/>
      <c r="AW172"/>
      <c r="AX172" t="str">
        <f t="shared" si="4"/>
        <v>6000</v>
      </c>
    </row>
    <row r="173" spans="26:50" ht="13.5">
      <c r="Z173" s="6"/>
      <c r="AA173" s="7"/>
      <c r="AB173" s="8"/>
      <c r="AC173" s="9"/>
      <c r="AD173" s="7"/>
      <c r="AE173" s="7"/>
      <c r="AF173" s="11"/>
      <c r="AG173" s="6"/>
      <c r="AH173" s="6"/>
      <c r="AI173" s="6"/>
      <c r="AK173" s="115">
        <v>41</v>
      </c>
      <c r="AL173" s="116" t="s">
        <v>231</v>
      </c>
      <c r="AM173" s="116" t="s">
        <v>224</v>
      </c>
      <c r="AN173" s="116" t="s">
        <v>225</v>
      </c>
      <c r="AO173" s="117">
        <v>6000</v>
      </c>
      <c r="AP173" s="118" t="s">
        <v>232</v>
      </c>
      <c r="AQ173"/>
      <c r="AR173" t="str">
        <f t="shared" si="3"/>
        <v>11-A◆東横イン福島駅東口Ⅱ◆シングル◆1泊朝食◆6000</v>
      </c>
      <c r="AS173"/>
      <c r="AT173"/>
      <c r="AU173"/>
      <c r="AV173"/>
      <c r="AW173"/>
      <c r="AX173" t="str">
        <f t="shared" si="4"/>
        <v>6000</v>
      </c>
    </row>
    <row r="174" spans="26:50" ht="13.5">
      <c r="Z174" s="6"/>
      <c r="AA174" s="7"/>
      <c r="AB174" s="8"/>
      <c r="AC174" s="9"/>
      <c r="AD174" s="7"/>
      <c r="AE174" s="7"/>
      <c r="AF174" s="11"/>
      <c r="AG174" s="6"/>
      <c r="AH174" s="6"/>
      <c r="AI174" s="6"/>
      <c r="AK174" s="115">
        <v>42</v>
      </c>
      <c r="AL174" s="116" t="s">
        <v>231</v>
      </c>
      <c r="AM174" s="116" t="s">
        <v>227</v>
      </c>
      <c r="AN174" s="116" t="s">
        <v>225</v>
      </c>
      <c r="AO174" s="117">
        <v>6000</v>
      </c>
      <c r="AP174" s="118" t="s">
        <v>233</v>
      </c>
      <c r="AQ174"/>
      <c r="AR174" t="str">
        <f t="shared" si="3"/>
        <v>11-B◆東横イン福島駅東口Ⅱ◆ツイン◆1泊朝食◆6000</v>
      </c>
      <c r="AS174"/>
      <c r="AT174"/>
      <c r="AU174"/>
      <c r="AV174"/>
      <c r="AW174"/>
      <c r="AX174" t="str">
        <f t="shared" si="4"/>
        <v>6000</v>
      </c>
    </row>
    <row r="175" spans="26:50" ht="13.5">
      <c r="Z175" s="6"/>
      <c r="AA175" s="7"/>
      <c r="AB175" s="8"/>
      <c r="AC175" s="9"/>
      <c r="AD175" s="7"/>
      <c r="AE175" s="7"/>
      <c r="AF175" s="11"/>
      <c r="AG175" s="6"/>
      <c r="AH175" s="6"/>
      <c r="AI175" s="6"/>
      <c r="AK175" s="115">
        <v>43</v>
      </c>
      <c r="AL175" s="116" t="s">
        <v>231</v>
      </c>
      <c r="AM175" s="116" t="s">
        <v>224</v>
      </c>
      <c r="AN175" s="116" t="s">
        <v>172</v>
      </c>
      <c r="AO175" s="117">
        <v>6000</v>
      </c>
      <c r="AP175" s="118" t="s">
        <v>234</v>
      </c>
      <c r="AQ175"/>
      <c r="AR175" t="str">
        <f t="shared" si="3"/>
        <v>11-C◆東横イン福島駅東口Ⅱ◆シングル◆素泊まり◆6000</v>
      </c>
      <c r="AS175"/>
      <c r="AT175"/>
      <c r="AU175"/>
      <c r="AV175"/>
      <c r="AW175"/>
      <c r="AX175" t="str">
        <f t="shared" si="4"/>
        <v>6000</v>
      </c>
    </row>
    <row r="176" spans="26:50" ht="13.5">
      <c r="Z176" s="6"/>
      <c r="AA176" s="7"/>
      <c r="AB176" s="8"/>
      <c r="AC176" s="9"/>
      <c r="AD176" s="7"/>
      <c r="AE176" s="7"/>
      <c r="AF176" s="11"/>
      <c r="AG176" s="6"/>
      <c r="AH176" s="6"/>
      <c r="AI176" s="6"/>
      <c r="AK176" s="115">
        <v>44</v>
      </c>
      <c r="AL176" s="116" t="s">
        <v>231</v>
      </c>
      <c r="AM176" s="116" t="s">
        <v>227</v>
      </c>
      <c r="AN176" s="116" t="s">
        <v>172</v>
      </c>
      <c r="AO176" s="117">
        <v>6000</v>
      </c>
      <c r="AP176" s="118" t="s">
        <v>235</v>
      </c>
      <c r="AQ176"/>
      <c r="AR176" t="str">
        <f t="shared" si="3"/>
        <v>11-D◆東横イン福島駅東口Ⅱ◆ツイン◆素泊まり◆6000</v>
      </c>
      <c r="AS176"/>
      <c r="AT176"/>
      <c r="AU176"/>
      <c r="AV176"/>
      <c r="AW176"/>
      <c r="AX176" t="str">
        <f t="shared" si="4"/>
        <v>6000</v>
      </c>
    </row>
    <row r="177" spans="26:50" ht="13.5">
      <c r="Z177" s="6"/>
      <c r="AA177" s="7"/>
      <c r="AB177" s="8"/>
      <c r="AC177" s="9"/>
      <c r="AD177" s="7"/>
      <c r="AE177" s="7"/>
      <c r="AF177" s="11"/>
      <c r="AG177" s="6"/>
      <c r="AH177" s="6"/>
      <c r="AI177" s="6"/>
      <c r="AK177" s="119">
        <v>45</v>
      </c>
      <c r="AL177" s="120" t="s">
        <v>236</v>
      </c>
      <c r="AM177" s="120" t="s">
        <v>224</v>
      </c>
      <c r="AN177" s="120" t="s">
        <v>225</v>
      </c>
      <c r="AO177" s="121">
        <v>6000</v>
      </c>
      <c r="AP177" s="122" t="s">
        <v>237</v>
      </c>
      <c r="AQ177"/>
      <c r="AR177" t="str">
        <f t="shared" si="3"/>
        <v>12-A◆東横イン福島駅西口◆シングル◆1泊朝食◆6000</v>
      </c>
      <c r="AS177"/>
      <c r="AT177"/>
      <c r="AU177"/>
      <c r="AV177"/>
      <c r="AW177"/>
      <c r="AX177" t="str">
        <f t="shared" si="4"/>
        <v>6000</v>
      </c>
    </row>
    <row r="178" spans="26:50" ht="13.5">
      <c r="Z178" s="6"/>
      <c r="AA178" s="7"/>
      <c r="AB178" s="8"/>
      <c r="AC178" s="9"/>
      <c r="AD178" s="7"/>
      <c r="AE178" s="7"/>
      <c r="AF178" s="11"/>
      <c r="AG178" s="6"/>
      <c r="AH178" s="6"/>
      <c r="AI178" s="6"/>
      <c r="AK178" s="119">
        <v>46</v>
      </c>
      <c r="AL178" s="120" t="s">
        <v>236</v>
      </c>
      <c r="AM178" s="120" t="s">
        <v>227</v>
      </c>
      <c r="AN178" s="120" t="s">
        <v>225</v>
      </c>
      <c r="AO178" s="121">
        <v>6000</v>
      </c>
      <c r="AP178" s="122" t="s">
        <v>238</v>
      </c>
      <c r="AQ178"/>
      <c r="AR178" t="str">
        <f t="shared" si="3"/>
        <v>12-B◆東横イン福島駅西口◆ツイン◆1泊朝食◆6000</v>
      </c>
      <c r="AS178"/>
      <c r="AT178"/>
      <c r="AU178"/>
      <c r="AV178"/>
      <c r="AW178"/>
      <c r="AX178" t="str">
        <f t="shared" si="4"/>
        <v>6000</v>
      </c>
    </row>
    <row r="179" spans="26:50" ht="13.5">
      <c r="Z179" s="6"/>
      <c r="AA179" s="7"/>
      <c r="AB179" s="8"/>
      <c r="AC179" s="9"/>
      <c r="AD179" s="7"/>
      <c r="AE179" s="7"/>
      <c r="AF179" s="11"/>
      <c r="AG179" s="6"/>
      <c r="AH179" s="6"/>
      <c r="AI179" s="6"/>
      <c r="AK179" s="119">
        <v>47</v>
      </c>
      <c r="AL179" s="120" t="s">
        <v>236</v>
      </c>
      <c r="AM179" s="120" t="s">
        <v>224</v>
      </c>
      <c r="AN179" s="120" t="s">
        <v>172</v>
      </c>
      <c r="AO179" s="121">
        <v>6000</v>
      </c>
      <c r="AP179" s="122" t="s">
        <v>239</v>
      </c>
      <c r="AQ179"/>
      <c r="AR179" t="str">
        <f t="shared" si="3"/>
        <v>12-C◆東横イン福島駅西口◆シングル◆素泊まり◆6000</v>
      </c>
      <c r="AS179"/>
      <c r="AT179"/>
      <c r="AU179"/>
      <c r="AV179"/>
      <c r="AW179"/>
      <c r="AX179" t="str">
        <f t="shared" si="4"/>
        <v>6000</v>
      </c>
    </row>
    <row r="180" spans="26:50" ht="13.5">
      <c r="Z180" s="6"/>
      <c r="AA180" s="7"/>
      <c r="AB180" s="8"/>
      <c r="AC180" s="9"/>
      <c r="AD180" s="7"/>
      <c r="AE180" s="7"/>
      <c r="AF180" s="11"/>
      <c r="AG180" s="6"/>
      <c r="AH180" s="6"/>
      <c r="AI180" s="6"/>
      <c r="AK180" s="119">
        <v>48</v>
      </c>
      <c r="AL180" s="120" t="s">
        <v>236</v>
      </c>
      <c r="AM180" s="120" t="s">
        <v>227</v>
      </c>
      <c r="AN180" s="120" t="s">
        <v>172</v>
      </c>
      <c r="AO180" s="121">
        <v>6000</v>
      </c>
      <c r="AP180" s="122" t="s">
        <v>240</v>
      </c>
      <c r="AQ180"/>
      <c r="AR180" t="str">
        <f t="shared" si="3"/>
        <v>12-D◆東横イン福島駅西口◆ツイン◆素泊まり◆6000</v>
      </c>
      <c r="AS180"/>
      <c r="AT180"/>
      <c r="AU180"/>
      <c r="AV180"/>
      <c r="AW180"/>
      <c r="AX180" t="str">
        <f t="shared" si="4"/>
        <v>6000</v>
      </c>
    </row>
    <row r="181" spans="26:50" ht="13.5">
      <c r="Z181" s="6"/>
      <c r="AA181" s="7"/>
      <c r="AB181" s="8"/>
      <c r="AC181" s="9"/>
      <c r="AD181" s="7"/>
      <c r="AE181" s="7"/>
      <c r="AF181" s="11"/>
      <c r="AG181" s="6"/>
      <c r="AH181" s="6"/>
      <c r="AI181" s="6"/>
      <c r="AK181" s="115">
        <v>49</v>
      </c>
      <c r="AL181" s="116" t="s">
        <v>241</v>
      </c>
      <c r="AM181" s="116" t="s">
        <v>165</v>
      </c>
      <c r="AN181" s="116" t="s">
        <v>176</v>
      </c>
      <c r="AO181" s="117" t="s">
        <v>242</v>
      </c>
      <c r="AP181" s="118" t="s">
        <v>243</v>
      </c>
      <c r="AQ181"/>
      <c r="AR181" t="str">
        <f t="shared" si="3"/>
        <v>13-A◆グリーンホテル福島館◆シングル◆1泊朝食◆  -  </v>
      </c>
      <c r="AS181"/>
      <c r="AT181"/>
      <c r="AU181"/>
      <c r="AV181"/>
      <c r="AW181"/>
      <c r="AX181" t="str">
        <f t="shared" si="4"/>
        <v> -  </v>
      </c>
    </row>
    <row r="182" spans="26:50" ht="13.5">
      <c r="Z182" s="6"/>
      <c r="AA182" s="7"/>
      <c r="AB182" s="8"/>
      <c r="AC182" s="9"/>
      <c r="AD182" s="7"/>
      <c r="AE182" s="7"/>
      <c r="AF182" s="11"/>
      <c r="AG182" s="6"/>
      <c r="AH182" s="6"/>
      <c r="AI182" s="6"/>
      <c r="AK182" s="115">
        <v>50</v>
      </c>
      <c r="AL182" s="116" t="s">
        <v>241</v>
      </c>
      <c r="AM182" s="116" t="s">
        <v>169</v>
      </c>
      <c r="AN182" s="116" t="s">
        <v>176</v>
      </c>
      <c r="AO182" s="117" t="s">
        <v>242</v>
      </c>
      <c r="AP182" s="118" t="s">
        <v>244</v>
      </c>
      <c r="AQ182"/>
      <c r="AR182" t="str">
        <f t="shared" si="3"/>
        <v>13-B◆グリーンホテル福島館◆ツイン◆1泊朝食◆  -  </v>
      </c>
      <c r="AS182"/>
      <c r="AT182"/>
      <c r="AU182"/>
      <c r="AV182"/>
      <c r="AW182"/>
      <c r="AX182" t="str">
        <f t="shared" si="4"/>
        <v> -  </v>
      </c>
    </row>
    <row r="183" spans="26:50" ht="13.5">
      <c r="Z183" s="6"/>
      <c r="AA183" s="7"/>
      <c r="AB183" s="8"/>
      <c r="AC183" s="9"/>
      <c r="AD183" s="7"/>
      <c r="AE183" s="7"/>
      <c r="AF183" s="11"/>
      <c r="AG183" s="6"/>
      <c r="AH183" s="6"/>
      <c r="AI183" s="6"/>
      <c r="AK183" s="115">
        <v>51</v>
      </c>
      <c r="AL183" s="116" t="s">
        <v>241</v>
      </c>
      <c r="AM183" s="116" t="s">
        <v>165</v>
      </c>
      <c r="AN183" s="116" t="s">
        <v>172</v>
      </c>
      <c r="AO183" s="117">
        <v>5500</v>
      </c>
      <c r="AP183" s="118" t="s">
        <v>245</v>
      </c>
      <c r="AQ183"/>
      <c r="AR183" t="str">
        <f t="shared" si="3"/>
        <v>13-C◆グリーンホテル福島館◆シングル◆素泊まり◆5500</v>
      </c>
      <c r="AS183"/>
      <c r="AT183"/>
      <c r="AU183"/>
      <c r="AV183"/>
      <c r="AW183"/>
      <c r="AX183" t="str">
        <f t="shared" si="4"/>
        <v>5500</v>
      </c>
    </row>
    <row r="184" spans="26:50" ht="13.5">
      <c r="Z184" s="6"/>
      <c r="AA184" s="7"/>
      <c r="AB184" s="8"/>
      <c r="AC184" s="9"/>
      <c r="AD184" s="7"/>
      <c r="AE184" s="7"/>
      <c r="AF184" s="11"/>
      <c r="AG184" s="6"/>
      <c r="AH184" s="6"/>
      <c r="AI184" s="6"/>
      <c r="AK184" s="115">
        <v>52</v>
      </c>
      <c r="AL184" s="116" t="s">
        <v>241</v>
      </c>
      <c r="AM184" s="116" t="s">
        <v>169</v>
      </c>
      <c r="AN184" s="116" t="s">
        <v>172</v>
      </c>
      <c r="AO184" s="117">
        <v>5500</v>
      </c>
      <c r="AP184" s="118" t="s">
        <v>246</v>
      </c>
      <c r="AQ184"/>
      <c r="AR184" t="str">
        <f t="shared" si="3"/>
        <v>13-D◆グリーンホテル福島館◆ツイン◆素泊まり◆5500</v>
      </c>
      <c r="AS184"/>
      <c r="AT184"/>
      <c r="AU184"/>
      <c r="AV184"/>
      <c r="AW184"/>
      <c r="AX184" t="str">
        <f t="shared" si="4"/>
        <v>5500</v>
      </c>
    </row>
    <row r="185" spans="26:50" ht="13.5">
      <c r="Z185" s="6"/>
      <c r="AA185" s="7"/>
      <c r="AB185" s="8"/>
      <c r="AC185" s="9"/>
      <c r="AD185" s="7"/>
      <c r="AE185" s="7"/>
      <c r="AF185" s="11"/>
      <c r="AG185" s="6"/>
      <c r="AH185" s="6"/>
      <c r="AI185" s="6"/>
      <c r="AK185" s="119">
        <v>53</v>
      </c>
      <c r="AL185" s="120" t="s">
        <v>247</v>
      </c>
      <c r="AM185" s="120" t="s">
        <v>248</v>
      </c>
      <c r="AN185" s="120" t="s">
        <v>249</v>
      </c>
      <c r="AO185" s="121">
        <v>8500</v>
      </c>
      <c r="AP185" s="122" t="s">
        <v>250</v>
      </c>
      <c r="AQ185"/>
      <c r="AR185" t="str">
        <f t="shared" si="3"/>
        <v>29-A◆飯坂温泉旅館組合加盟旅館◆和室◆1泊２食◆8500</v>
      </c>
      <c r="AS185"/>
      <c r="AT185"/>
      <c r="AU185"/>
      <c r="AV185"/>
      <c r="AW185"/>
      <c r="AX185" t="str">
        <f t="shared" si="4"/>
        <v>8500</v>
      </c>
    </row>
    <row r="186" spans="26:50" ht="13.5">
      <c r="Z186" s="6"/>
      <c r="AA186" s="7"/>
      <c r="AB186" s="8"/>
      <c r="AC186" s="9"/>
      <c r="AD186" s="7"/>
      <c r="AE186" s="7"/>
      <c r="AF186" s="11"/>
      <c r="AG186" s="6"/>
      <c r="AH186" s="6"/>
      <c r="AI186" s="6"/>
      <c r="AK186" s="119">
        <v>54</v>
      </c>
      <c r="AL186" s="120" t="s">
        <v>247</v>
      </c>
      <c r="AM186" s="120" t="s">
        <v>251</v>
      </c>
      <c r="AN186" s="120" t="s">
        <v>249</v>
      </c>
      <c r="AO186" s="121">
        <v>9000</v>
      </c>
      <c r="AP186" s="122" t="s">
        <v>250</v>
      </c>
      <c r="AQ186"/>
      <c r="AR186" t="str">
        <f t="shared" si="3"/>
        <v>29-A◆飯坂温泉旅館組合加盟旅館◆和室(3名1室)◆1泊２食◆9000</v>
      </c>
      <c r="AS186"/>
      <c r="AT186"/>
      <c r="AU186"/>
      <c r="AV186"/>
      <c r="AW186"/>
      <c r="AX186" t="str">
        <f t="shared" si="4"/>
        <v>9000</v>
      </c>
    </row>
    <row r="187" spans="26:50" ht="13.5">
      <c r="Z187" s="6"/>
      <c r="AA187" s="7"/>
      <c r="AB187" s="8"/>
      <c r="AC187" s="9"/>
      <c r="AD187" s="7"/>
      <c r="AE187" s="7"/>
      <c r="AF187" s="11"/>
      <c r="AG187" s="6"/>
      <c r="AH187" s="6"/>
      <c r="AI187" s="6"/>
      <c r="AK187" s="119">
        <v>55</v>
      </c>
      <c r="AL187" s="120" t="s">
        <v>247</v>
      </c>
      <c r="AM187" s="120" t="s">
        <v>252</v>
      </c>
      <c r="AN187" s="120" t="s">
        <v>249</v>
      </c>
      <c r="AO187" s="121">
        <v>9500</v>
      </c>
      <c r="AP187" s="122" t="s">
        <v>250</v>
      </c>
      <c r="AQ187"/>
      <c r="AR187" t="str">
        <f t="shared" si="3"/>
        <v>29-A◆飯坂温泉旅館組合加盟旅館◆和室(2名1室)◆1泊２食◆9500</v>
      </c>
      <c r="AS187"/>
      <c r="AT187"/>
      <c r="AU187"/>
      <c r="AV187"/>
      <c r="AW187"/>
      <c r="AX187" t="str">
        <f t="shared" si="4"/>
        <v>9500</v>
      </c>
    </row>
    <row r="188" spans="26:50" ht="13.5">
      <c r="Z188" s="6"/>
      <c r="AA188" s="7"/>
      <c r="AB188" s="8"/>
      <c r="AC188" s="9"/>
      <c r="AD188" s="7"/>
      <c r="AE188" s="7"/>
      <c r="AF188" s="11"/>
      <c r="AG188" s="6"/>
      <c r="AH188" s="6"/>
      <c r="AI188" s="6"/>
      <c r="AK188" s="119">
        <v>56</v>
      </c>
      <c r="AL188" s="120" t="s">
        <v>247</v>
      </c>
      <c r="AM188" s="120" t="s">
        <v>248</v>
      </c>
      <c r="AN188" s="120" t="s">
        <v>253</v>
      </c>
      <c r="AO188" s="121">
        <v>7000</v>
      </c>
      <c r="AP188" s="122" t="s">
        <v>254</v>
      </c>
      <c r="AQ188"/>
      <c r="AR188" t="str">
        <f t="shared" si="3"/>
        <v>29-B◆飯坂温泉旅館組合加盟旅館◆和室◆1泊朝食◆7000</v>
      </c>
      <c r="AS188"/>
      <c r="AT188"/>
      <c r="AU188"/>
      <c r="AV188"/>
      <c r="AW188"/>
      <c r="AX188" t="str">
        <f t="shared" si="4"/>
        <v>7000</v>
      </c>
    </row>
    <row r="189" spans="26:50" ht="13.5">
      <c r="Z189" s="6"/>
      <c r="AA189" s="7"/>
      <c r="AB189" s="8"/>
      <c r="AC189" s="9"/>
      <c r="AD189" s="7"/>
      <c r="AE189" s="7"/>
      <c r="AF189" s="11"/>
      <c r="AG189" s="6"/>
      <c r="AH189" s="6"/>
      <c r="AI189" s="6"/>
      <c r="AK189" s="119">
        <v>57</v>
      </c>
      <c r="AL189" s="120" t="s">
        <v>247</v>
      </c>
      <c r="AM189" s="120" t="s">
        <v>251</v>
      </c>
      <c r="AN189" s="120" t="s">
        <v>255</v>
      </c>
      <c r="AO189" s="121">
        <v>7500</v>
      </c>
      <c r="AP189" s="122" t="s">
        <v>256</v>
      </c>
      <c r="AQ189"/>
      <c r="AR189" t="str">
        <f t="shared" si="3"/>
        <v>29-B◆飯坂温泉旅館組合加盟旅館◆和室(3名1室)◆1泊朝食◆7500</v>
      </c>
      <c r="AS189"/>
      <c r="AT189"/>
      <c r="AU189"/>
      <c r="AV189"/>
      <c r="AW189"/>
      <c r="AX189" t="str">
        <f t="shared" si="4"/>
        <v>7500</v>
      </c>
    </row>
    <row r="190" spans="26:50" ht="13.5">
      <c r="Z190" s="6"/>
      <c r="AA190" s="7"/>
      <c r="AB190" s="8"/>
      <c r="AC190" s="9"/>
      <c r="AD190" s="7"/>
      <c r="AE190" s="7"/>
      <c r="AF190" s="11"/>
      <c r="AG190" s="6"/>
      <c r="AH190" s="6"/>
      <c r="AI190" s="6"/>
      <c r="AK190" s="119">
        <v>58</v>
      </c>
      <c r="AL190" s="120" t="s">
        <v>247</v>
      </c>
      <c r="AM190" s="120" t="s">
        <v>252</v>
      </c>
      <c r="AN190" s="120" t="s">
        <v>255</v>
      </c>
      <c r="AO190" s="121">
        <v>8000</v>
      </c>
      <c r="AP190" s="122" t="s">
        <v>256</v>
      </c>
      <c r="AQ190"/>
      <c r="AR190" t="str">
        <f t="shared" si="3"/>
        <v>29-B◆飯坂温泉旅館組合加盟旅館◆和室(2名1室)◆1泊朝食◆8000</v>
      </c>
      <c r="AS190"/>
      <c r="AT190"/>
      <c r="AU190"/>
      <c r="AV190"/>
      <c r="AW190"/>
      <c r="AX190" t="str">
        <f t="shared" si="4"/>
        <v>8000</v>
      </c>
    </row>
    <row r="191" spans="26:50" ht="13.5">
      <c r="Z191" s="6"/>
      <c r="AA191" s="7"/>
      <c r="AB191" s="8"/>
      <c r="AC191" s="9"/>
      <c r="AD191" s="7"/>
      <c r="AE191" s="7"/>
      <c r="AF191" s="11"/>
      <c r="AG191" s="6"/>
      <c r="AH191" s="6"/>
      <c r="AI191" s="6"/>
      <c r="AK191" s="115">
        <v>59</v>
      </c>
      <c r="AL191" s="116" t="s">
        <v>257</v>
      </c>
      <c r="AM191" s="116" t="s">
        <v>165</v>
      </c>
      <c r="AN191" s="116" t="s">
        <v>176</v>
      </c>
      <c r="AO191" s="117">
        <v>8000</v>
      </c>
      <c r="AP191" s="118" t="s">
        <v>258</v>
      </c>
      <c r="AQ191"/>
      <c r="AR191" t="str">
        <f t="shared" si="3"/>
        <v>14-A◆郡山ビューホテル◆シングル◆1泊朝食◆8000</v>
      </c>
      <c r="AS191"/>
      <c r="AT191"/>
      <c r="AU191"/>
      <c r="AV191"/>
      <c r="AW191"/>
      <c r="AX191" t="str">
        <f t="shared" si="4"/>
        <v>8000</v>
      </c>
    </row>
    <row r="192" spans="26:50" ht="13.5">
      <c r="Z192" s="6"/>
      <c r="AA192" s="7"/>
      <c r="AB192" s="8"/>
      <c r="AC192" s="9"/>
      <c r="AD192" s="7"/>
      <c r="AE192" s="7"/>
      <c r="AF192" s="11"/>
      <c r="AG192" s="6"/>
      <c r="AH192" s="6"/>
      <c r="AI192" s="6"/>
      <c r="AK192" s="115">
        <v>60</v>
      </c>
      <c r="AL192" s="116" t="s">
        <v>257</v>
      </c>
      <c r="AM192" s="116" t="s">
        <v>169</v>
      </c>
      <c r="AN192" s="116" t="s">
        <v>176</v>
      </c>
      <c r="AO192" s="117">
        <v>8000</v>
      </c>
      <c r="AP192" s="118" t="s">
        <v>259</v>
      </c>
      <c r="AQ192"/>
      <c r="AR192" t="str">
        <f t="shared" si="3"/>
        <v>14-B◆郡山ビューホテル◆ツイン◆1泊朝食◆8000</v>
      </c>
      <c r="AS192"/>
      <c r="AT192"/>
      <c r="AU192"/>
      <c r="AV192"/>
      <c r="AW192"/>
      <c r="AX192" t="str">
        <f t="shared" si="4"/>
        <v>8000</v>
      </c>
    </row>
    <row r="193" spans="26:50" ht="13.5">
      <c r="Z193" s="6"/>
      <c r="AA193" s="7"/>
      <c r="AB193" s="8"/>
      <c r="AC193" s="9"/>
      <c r="AD193" s="7"/>
      <c r="AE193" s="7"/>
      <c r="AF193" s="11"/>
      <c r="AG193" s="6"/>
      <c r="AH193" s="6"/>
      <c r="AI193" s="6"/>
      <c r="AK193" s="115">
        <v>61</v>
      </c>
      <c r="AL193" s="116" t="s">
        <v>257</v>
      </c>
      <c r="AM193" s="116" t="s">
        <v>165</v>
      </c>
      <c r="AN193" s="116" t="s">
        <v>172</v>
      </c>
      <c r="AO193" s="117">
        <v>7200</v>
      </c>
      <c r="AP193" s="118" t="s">
        <v>260</v>
      </c>
      <c r="AQ193"/>
      <c r="AR193" t="str">
        <f t="shared" si="3"/>
        <v>14-C◆郡山ビューホテル◆シングル◆素泊まり◆7200</v>
      </c>
      <c r="AS193"/>
      <c r="AT193"/>
      <c r="AU193"/>
      <c r="AV193"/>
      <c r="AW193"/>
      <c r="AX193" t="str">
        <f t="shared" si="4"/>
        <v>7200</v>
      </c>
    </row>
    <row r="194" spans="26:50" ht="13.5">
      <c r="Z194" s="6"/>
      <c r="AA194" s="7"/>
      <c r="AB194" s="8"/>
      <c r="AC194" s="9"/>
      <c r="AD194" s="7"/>
      <c r="AE194" s="7"/>
      <c r="AF194" s="11"/>
      <c r="AG194" s="6"/>
      <c r="AH194" s="6"/>
      <c r="AI194" s="6"/>
      <c r="AK194" s="115">
        <v>62</v>
      </c>
      <c r="AL194" s="116" t="s">
        <v>257</v>
      </c>
      <c r="AM194" s="116" t="s">
        <v>169</v>
      </c>
      <c r="AN194" s="116" t="s">
        <v>172</v>
      </c>
      <c r="AO194" s="117">
        <v>7200</v>
      </c>
      <c r="AP194" s="118" t="s">
        <v>261</v>
      </c>
      <c r="AQ194"/>
      <c r="AR194" t="str">
        <f t="shared" si="3"/>
        <v>14-D◆郡山ビューホテル◆ツイン◆素泊まり◆7200</v>
      </c>
      <c r="AS194"/>
      <c r="AT194"/>
      <c r="AU194"/>
      <c r="AV194"/>
      <c r="AW194"/>
      <c r="AX194" t="str">
        <f t="shared" si="4"/>
        <v>7200</v>
      </c>
    </row>
    <row r="195" spans="26:50" ht="13.5">
      <c r="Z195" s="6"/>
      <c r="AA195" s="7"/>
      <c r="AB195" s="8"/>
      <c r="AC195" s="9"/>
      <c r="AD195" s="7"/>
      <c r="AE195" s="7"/>
      <c r="AF195" s="11"/>
      <c r="AG195" s="6"/>
      <c r="AH195" s="6"/>
      <c r="AI195" s="6"/>
      <c r="AK195" s="119">
        <v>63</v>
      </c>
      <c r="AL195" s="120" t="s">
        <v>262</v>
      </c>
      <c r="AM195" s="120" t="s">
        <v>263</v>
      </c>
      <c r="AN195" s="120" t="s">
        <v>264</v>
      </c>
      <c r="AO195" s="121">
        <v>8000</v>
      </c>
      <c r="AP195" s="122" t="s">
        <v>265</v>
      </c>
      <c r="AQ195"/>
      <c r="AR195" t="str">
        <f t="shared" si="3"/>
        <v>15-A◆ホテルプリシード郡山◆シングル◆1泊朝食◆8000</v>
      </c>
      <c r="AS195"/>
      <c r="AT195"/>
      <c r="AU195"/>
      <c r="AV195"/>
      <c r="AW195"/>
      <c r="AX195" t="str">
        <f t="shared" si="4"/>
        <v>8000</v>
      </c>
    </row>
    <row r="196" spans="26:50" ht="13.5">
      <c r="Z196" s="6"/>
      <c r="AA196" s="7"/>
      <c r="AB196" s="10"/>
      <c r="AC196" s="9"/>
      <c r="AD196" s="7"/>
      <c r="AE196" s="7"/>
      <c r="AF196" s="11"/>
      <c r="AG196" s="6"/>
      <c r="AH196" s="6"/>
      <c r="AI196" s="6"/>
      <c r="AK196" s="119">
        <v>64</v>
      </c>
      <c r="AL196" s="120" t="s">
        <v>262</v>
      </c>
      <c r="AM196" s="120" t="s">
        <v>266</v>
      </c>
      <c r="AN196" s="120" t="s">
        <v>264</v>
      </c>
      <c r="AO196" s="121">
        <v>8000</v>
      </c>
      <c r="AP196" s="122" t="s">
        <v>267</v>
      </c>
      <c r="AQ196"/>
      <c r="AR196" t="str">
        <f t="shared" si="3"/>
        <v>15-B◆ホテルプリシード郡山◆ツイン◆1泊朝食◆8000</v>
      </c>
      <c r="AS196"/>
      <c r="AT196"/>
      <c r="AU196"/>
      <c r="AV196"/>
      <c r="AW196"/>
      <c r="AX196" t="str">
        <f t="shared" si="4"/>
        <v>8000</v>
      </c>
    </row>
    <row r="197" spans="26:50" ht="13.5">
      <c r="Z197" s="6"/>
      <c r="AA197" s="7"/>
      <c r="AB197" s="10"/>
      <c r="AC197" s="9"/>
      <c r="AD197" s="7"/>
      <c r="AE197" s="7"/>
      <c r="AF197" s="11"/>
      <c r="AG197" s="6"/>
      <c r="AH197" s="6"/>
      <c r="AI197" s="6"/>
      <c r="AK197" s="119">
        <v>65</v>
      </c>
      <c r="AL197" s="120" t="s">
        <v>262</v>
      </c>
      <c r="AM197" s="120" t="s">
        <v>263</v>
      </c>
      <c r="AN197" s="120" t="s">
        <v>172</v>
      </c>
      <c r="AO197" s="121">
        <v>7200</v>
      </c>
      <c r="AP197" s="122" t="s">
        <v>268</v>
      </c>
      <c r="AQ197"/>
      <c r="AR197" t="str">
        <f t="shared" si="3"/>
        <v>15-C◆ホテルプリシード郡山◆シングル◆素泊まり◆7200</v>
      </c>
      <c r="AS197"/>
      <c r="AT197"/>
      <c r="AU197"/>
      <c r="AV197"/>
      <c r="AW197"/>
      <c r="AX197" t="str">
        <f t="shared" si="4"/>
        <v>7200</v>
      </c>
    </row>
    <row r="198" spans="26:50" ht="13.5">
      <c r="Z198" s="6"/>
      <c r="AA198" s="7"/>
      <c r="AB198" s="10"/>
      <c r="AC198" s="9"/>
      <c r="AD198" s="7"/>
      <c r="AE198" s="7"/>
      <c r="AF198" s="11"/>
      <c r="AG198" s="6"/>
      <c r="AH198" s="6"/>
      <c r="AI198" s="6"/>
      <c r="AK198" s="119">
        <v>66</v>
      </c>
      <c r="AL198" s="120" t="s">
        <v>262</v>
      </c>
      <c r="AM198" s="120" t="s">
        <v>266</v>
      </c>
      <c r="AN198" s="120" t="s">
        <v>172</v>
      </c>
      <c r="AO198" s="121">
        <v>7200</v>
      </c>
      <c r="AP198" s="122" t="s">
        <v>269</v>
      </c>
      <c r="AQ198"/>
      <c r="AR198" t="str">
        <f aca="true" t="shared" si="5" ref="AR198:AR250">AP198&amp;"◆"&amp;AL198&amp;"◆"&amp;AM198&amp;"◆"&amp;AN198&amp;"◆"&amp;AO198</f>
        <v>15-D◆ホテルプリシード郡山◆ツイン◆素泊まり◆7200</v>
      </c>
      <c r="AS198"/>
      <c r="AT198"/>
      <c r="AU198"/>
      <c r="AV198"/>
      <c r="AW198"/>
      <c r="AX198" t="str">
        <f aca="true" t="shared" si="6" ref="AX198:AX250">RIGHT(AR198,4)</f>
        <v>7200</v>
      </c>
    </row>
    <row r="199" spans="26:50" ht="13.5">
      <c r="Z199" s="6"/>
      <c r="AA199" s="7"/>
      <c r="AB199" s="8"/>
      <c r="AC199" s="9"/>
      <c r="AD199" s="7"/>
      <c r="AE199" s="7"/>
      <c r="AF199" s="11"/>
      <c r="AG199" s="6"/>
      <c r="AH199" s="6"/>
      <c r="AI199" s="6"/>
      <c r="AK199" s="115">
        <v>67</v>
      </c>
      <c r="AL199" s="116" t="s">
        <v>270</v>
      </c>
      <c r="AM199" s="116" t="s">
        <v>165</v>
      </c>
      <c r="AN199" s="116" t="s">
        <v>176</v>
      </c>
      <c r="AO199" s="117">
        <v>7500</v>
      </c>
      <c r="AP199" s="118" t="s">
        <v>271</v>
      </c>
      <c r="AQ199"/>
      <c r="AR199" t="str">
        <f t="shared" si="5"/>
        <v>16-A◆郡山ワシントンホテル◆シングル◆1泊朝食◆7500</v>
      </c>
      <c r="AS199"/>
      <c r="AT199"/>
      <c r="AU199"/>
      <c r="AV199"/>
      <c r="AW199"/>
      <c r="AX199" t="str">
        <f t="shared" si="6"/>
        <v>7500</v>
      </c>
    </row>
    <row r="200" spans="26:50" ht="13.5">
      <c r="Z200" s="6"/>
      <c r="AA200" s="7"/>
      <c r="AB200" s="8"/>
      <c r="AC200" s="9"/>
      <c r="AD200" s="7"/>
      <c r="AE200" s="7"/>
      <c r="AF200" s="11"/>
      <c r="AG200" s="6"/>
      <c r="AH200" s="6"/>
      <c r="AI200" s="6"/>
      <c r="AK200" s="115">
        <v>68</v>
      </c>
      <c r="AL200" s="116" t="s">
        <v>270</v>
      </c>
      <c r="AM200" s="116" t="s">
        <v>169</v>
      </c>
      <c r="AN200" s="116" t="s">
        <v>176</v>
      </c>
      <c r="AO200" s="117">
        <v>7500</v>
      </c>
      <c r="AP200" s="118" t="s">
        <v>272</v>
      </c>
      <c r="AQ200"/>
      <c r="AR200" t="str">
        <f t="shared" si="5"/>
        <v>16-B◆郡山ワシントンホテル◆ツイン◆1泊朝食◆7500</v>
      </c>
      <c r="AS200"/>
      <c r="AT200"/>
      <c r="AU200"/>
      <c r="AV200"/>
      <c r="AW200"/>
      <c r="AX200" t="str">
        <f t="shared" si="6"/>
        <v>7500</v>
      </c>
    </row>
    <row r="201" spans="26:50" ht="13.5">
      <c r="Z201" s="6"/>
      <c r="AA201" s="7"/>
      <c r="AB201" s="10"/>
      <c r="AC201" s="9"/>
      <c r="AD201" s="7"/>
      <c r="AE201" s="7"/>
      <c r="AF201" s="11"/>
      <c r="AG201" s="6"/>
      <c r="AH201" s="6"/>
      <c r="AI201" s="6"/>
      <c r="AK201" s="115">
        <v>69</v>
      </c>
      <c r="AL201" s="116" t="s">
        <v>270</v>
      </c>
      <c r="AM201" s="116" t="s">
        <v>165</v>
      </c>
      <c r="AN201" s="116" t="s">
        <v>172</v>
      </c>
      <c r="AO201" s="117">
        <v>6700</v>
      </c>
      <c r="AP201" s="118" t="s">
        <v>273</v>
      </c>
      <c r="AQ201"/>
      <c r="AR201" t="str">
        <f t="shared" si="5"/>
        <v>16-C◆郡山ワシントンホテル◆シングル◆素泊まり◆6700</v>
      </c>
      <c r="AS201"/>
      <c r="AT201"/>
      <c r="AU201"/>
      <c r="AV201"/>
      <c r="AW201"/>
      <c r="AX201" t="str">
        <f t="shared" si="6"/>
        <v>6700</v>
      </c>
    </row>
    <row r="202" spans="26:50" ht="13.5">
      <c r="Z202" s="6"/>
      <c r="AA202" s="7"/>
      <c r="AB202" s="10"/>
      <c r="AC202" s="9"/>
      <c r="AD202" s="7"/>
      <c r="AE202" s="7"/>
      <c r="AF202" s="11"/>
      <c r="AG202" s="6"/>
      <c r="AH202" s="6"/>
      <c r="AI202" s="6"/>
      <c r="AK202" s="115">
        <v>70</v>
      </c>
      <c r="AL202" s="116" t="s">
        <v>270</v>
      </c>
      <c r="AM202" s="116" t="s">
        <v>169</v>
      </c>
      <c r="AN202" s="116" t="s">
        <v>172</v>
      </c>
      <c r="AO202" s="117">
        <v>6700</v>
      </c>
      <c r="AP202" s="118" t="s">
        <v>274</v>
      </c>
      <c r="AQ202"/>
      <c r="AR202" t="str">
        <f t="shared" si="5"/>
        <v>16-D◆郡山ワシントンホテル◆ツイン◆素泊まり◆6700</v>
      </c>
      <c r="AS202"/>
      <c r="AT202"/>
      <c r="AU202"/>
      <c r="AV202"/>
      <c r="AW202"/>
      <c r="AX202" t="str">
        <f t="shared" si="6"/>
        <v>6700</v>
      </c>
    </row>
    <row r="203" spans="26:50" ht="13.5">
      <c r="Z203" s="6"/>
      <c r="AA203" s="7"/>
      <c r="AB203" s="8"/>
      <c r="AC203" s="9"/>
      <c r="AD203" s="7"/>
      <c r="AE203" s="7"/>
      <c r="AF203" s="11"/>
      <c r="AG203" s="6"/>
      <c r="AH203" s="6"/>
      <c r="AI203" s="6"/>
      <c r="AK203" s="119">
        <v>71</v>
      </c>
      <c r="AL203" s="120" t="s">
        <v>275</v>
      </c>
      <c r="AM203" s="120" t="s">
        <v>276</v>
      </c>
      <c r="AN203" s="120" t="s">
        <v>277</v>
      </c>
      <c r="AO203" s="121">
        <v>7000</v>
      </c>
      <c r="AP203" s="122" t="s">
        <v>278</v>
      </c>
      <c r="AQ203"/>
      <c r="AR203" t="str">
        <f t="shared" si="5"/>
        <v>17-A◆ホテルリッチフィールド郡山◆シングル◆1泊朝食◆7000</v>
      </c>
      <c r="AS203"/>
      <c r="AT203"/>
      <c r="AU203"/>
      <c r="AV203"/>
      <c r="AW203"/>
      <c r="AX203" t="str">
        <f t="shared" si="6"/>
        <v>7000</v>
      </c>
    </row>
    <row r="204" spans="26:50" ht="13.5">
      <c r="Z204" s="6"/>
      <c r="AA204" s="7"/>
      <c r="AB204" s="8"/>
      <c r="AC204" s="9"/>
      <c r="AD204" s="7"/>
      <c r="AE204" s="7"/>
      <c r="AF204" s="11"/>
      <c r="AG204" s="6"/>
      <c r="AH204" s="6"/>
      <c r="AI204" s="6"/>
      <c r="AK204" s="119">
        <v>72</v>
      </c>
      <c r="AL204" s="120" t="s">
        <v>275</v>
      </c>
      <c r="AM204" s="120" t="s">
        <v>279</v>
      </c>
      <c r="AN204" s="120" t="s">
        <v>277</v>
      </c>
      <c r="AO204" s="121">
        <v>7000</v>
      </c>
      <c r="AP204" s="122" t="s">
        <v>280</v>
      </c>
      <c r="AQ204"/>
      <c r="AR204" t="str">
        <f t="shared" si="5"/>
        <v>17-B◆ホテルリッチフィールド郡山◆ツイン◆1泊朝食◆7000</v>
      </c>
      <c r="AS204"/>
      <c r="AT204"/>
      <c r="AU204"/>
      <c r="AV204"/>
      <c r="AW204"/>
      <c r="AX204" t="str">
        <f t="shared" si="6"/>
        <v>7000</v>
      </c>
    </row>
    <row r="205" spans="26:50" ht="13.5">
      <c r="Z205" s="6"/>
      <c r="AA205" s="7"/>
      <c r="AB205" s="10"/>
      <c r="AC205" s="9"/>
      <c r="AD205" s="7"/>
      <c r="AE205" s="7"/>
      <c r="AF205" s="11"/>
      <c r="AG205" s="6"/>
      <c r="AH205" s="6"/>
      <c r="AI205" s="6"/>
      <c r="AK205" s="119">
        <v>73</v>
      </c>
      <c r="AL205" s="120" t="s">
        <v>275</v>
      </c>
      <c r="AM205" s="120" t="s">
        <v>276</v>
      </c>
      <c r="AN205" s="120" t="s">
        <v>172</v>
      </c>
      <c r="AO205" s="121">
        <v>6200</v>
      </c>
      <c r="AP205" s="122" t="s">
        <v>281</v>
      </c>
      <c r="AQ205"/>
      <c r="AR205" t="str">
        <f t="shared" si="5"/>
        <v>17-C◆ホテルリッチフィールド郡山◆シングル◆素泊まり◆6200</v>
      </c>
      <c r="AS205"/>
      <c r="AT205"/>
      <c r="AU205"/>
      <c r="AV205"/>
      <c r="AW205"/>
      <c r="AX205" t="str">
        <f t="shared" si="6"/>
        <v>6200</v>
      </c>
    </row>
    <row r="206" spans="26:50" ht="13.5">
      <c r="Z206" s="6"/>
      <c r="AA206" s="7"/>
      <c r="AB206" s="10"/>
      <c r="AC206" s="9"/>
      <c r="AD206" s="7"/>
      <c r="AE206" s="7"/>
      <c r="AF206" s="11"/>
      <c r="AG206" s="6"/>
      <c r="AH206" s="6"/>
      <c r="AI206" s="6"/>
      <c r="AK206" s="119">
        <v>74</v>
      </c>
      <c r="AL206" s="120" t="s">
        <v>275</v>
      </c>
      <c r="AM206" s="120" t="s">
        <v>279</v>
      </c>
      <c r="AN206" s="120" t="s">
        <v>172</v>
      </c>
      <c r="AO206" s="121">
        <v>6200</v>
      </c>
      <c r="AP206" s="122" t="s">
        <v>282</v>
      </c>
      <c r="AQ206"/>
      <c r="AR206" t="str">
        <f t="shared" si="5"/>
        <v>17-D◆ホテルリッチフィールド郡山◆ツイン◆素泊まり◆6200</v>
      </c>
      <c r="AS206"/>
      <c r="AT206"/>
      <c r="AU206"/>
      <c r="AV206"/>
      <c r="AW206"/>
      <c r="AX206" t="str">
        <f t="shared" si="6"/>
        <v>6200</v>
      </c>
    </row>
    <row r="207" spans="26:50" ht="13.5">
      <c r="Z207" s="6"/>
      <c r="AA207" s="7"/>
      <c r="AB207" s="8"/>
      <c r="AC207" s="9"/>
      <c r="AD207" s="7"/>
      <c r="AE207" s="7"/>
      <c r="AF207" s="11"/>
      <c r="AG207" s="6"/>
      <c r="AH207" s="6"/>
      <c r="AI207" s="6"/>
      <c r="AK207" s="115">
        <v>75</v>
      </c>
      <c r="AL207" s="116" t="s">
        <v>283</v>
      </c>
      <c r="AM207" s="116" t="s">
        <v>284</v>
      </c>
      <c r="AN207" s="116" t="s">
        <v>285</v>
      </c>
      <c r="AO207" s="117">
        <v>6500</v>
      </c>
      <c r="AP207" s="118" t="s">
        <v>286</v>
      </c>
      <c r="AQ207"/>
      <c r="AR207" t="str">
        <f t="shared" si="5"/>
        <v>18-A◆チサンホテル郡山◆シングル◆1泊朝食◆6500</v>
      </c>
      <c r="AS207"/>
      <c r="AT207"/>
      <c r="AU207"/>
      <c r="AV207"/>
      <c r="AW207"/>
      <c r="AX207" t="str">
        <f t="shared" si="6"/>
        <v>6500</v>
      </c>
    </row>
    <row r="208" spans="26:50" ht="13.5">
      <c r="Z208" s="6"/>
      <c r="AA208" s="7"/>
      <c r="AB208" s="8"/>
      <c r="AC208" s="9"/>
      <c r="AD208" s="7"/>
      <c r="AE208" s="7"/>
      <c r="AF208" s="11"/>
      <c r="AG208" s="6"/>
      <c r="AH208" s="6"/>
      <c r="AI208" s="6"/>
      <c r="AK208" s="115">
        <v>76</v>
      </c>
      <c r="AL208" s="116" t="s">
        <v>283</v>
      </c>
      <c r="AM208" s="116" t="s">
        <v>287</v>
      </c>
      <c r="AN208" s="116" t="s">
        <v>285</v>
      </c>
      <c r="AO208" s="117">
        <v>6500</v>
      </c>
      <c r="AP208" s="118" t="s">
        <v>288</v>
      </c>
      <c r="AQ208"/>
      <c r="AR208" t="str">
        <f t="shared" si="5"/>
        <v>18-B◆チサンホテル郡山◆ツイン◆1泊朝食◆6500</v>
      </c>
      <c r="AS208"/>
      <c r="AT208"/>
      <c r="AU208"/>
      <c r="AV208"/>
      <c r="AW208"/>
      <c r="AX208" t="str">
        <f t="shared" si="6"/>
        <v>6500</v>
      </c>
    </row>
    <row r="209" spans="26:50" ht="13.5">
      <c r="Z209" s="6"/>
      <c r="AA209" s="7"/>
      <c r="AB209" s="10"/>
      <c r="AC209" s="9"/>
      <c r="AD209" s="11"/>
      <c r="AE209" s="6"/>
      <c r="AF209" s="6"/>
      <c r="AG209" s="6"/>
      <c r="AH209" s="6"/>
      <c r="AI209" s="6"/>
      <c r="AK209" s="115">
        <v>77</v>
      </c>
      <c r="AL209" s="116" t="s">
        <v>283</v>
      </c>
      <c r="AM209" s="116" t="s">
        <v>284</v>
      </c>
      <c r="AN209" s="116" t="s">
        <v>172</v>
      </c>
      <c r="AO209" s="117">
        <v>5700</v>
      </c>
      <c r="AP209" s="118" t="s">
        <v>289</v>
      </c>
      <c r="AQ209"/>
      <c r="AR209" t="str">
        <f t="shared" si="5"/>
        <v>18-C◆チサンホテル郡山◆シングル◆素泊まり◆5700</v>
      </c>
      <c r="AS209"/>
      <c r="AT209"/>
      <c r="AU209"/>
      <c r="AV209"/>
      <c r="AW209"/>
      <c r="AX209" t="str">
        <f t="shared" si="6"/>
        <v>5700</v>
      </c>
    </row>
    <row r="210" spans="26:50" ht="13.5">
      <c r="Z210" s="6"/>
      <c r="AA210" s="7"/>
      <c r="AB210" s="10"/>
      <c r="AC210" s="9"/>
      <c r="AD210" s="11"/>
      <c r="AE210" s="6"/>
      <c r="AF210" s="6"/>
      <c r="AG210" s="6"/>
      <c r="AH210" s="6"/>
      <c r="AI210" s="6"/>
      <c r="AK210" s="115">
        <v>78</v>
      </c>
      <c r="AL210" s="116" t="s">
        <v>283</v>
      </c>
      <c r="AM210" s="116" t="s">
        <v>287</v>
      </c>
      <c r="AN210" s="116" t="s">
        <v>172</v>
      </c>
      <c r="AO210" s="117">
        <v>5700</v>
      </c>
      <c r="AP210" s="118" t="s">
        <v>290</v>
      </c>
      <c r="AQ210"/>
      <c r="AR210" t="str">
        <f t="shared" si="5"/>
        <v>18-D◆チサンホテル郡山◆ツイン◆素泊まり◆5700</v>
      </c>
      <c r="AS210"/>
      <c r="AT210"/>
      <c r="AU210"/>
      <c r="AV210"/>
      <c r="AW210"/>
      <c r="AX210" t="str">
        <f t="shared" si="6"/>
        <v>5700</v>
      </c>
    </row>
    <row r="211" spans="26:50" ht="13.5">
      <c r="Z211" s="6"/>
      <c r="AA211" s="7"/>
      <c r="AB211" s="8"/>
      <c r="AC211" s="9"/>
      <c r="AD211" s="7"/>
      <c r="AE211" s="7"/>
      <c r="AF211" s="11"/>
      <c r="AG211" s="6"/>
      <c r="AH211" s="6"/>
      <c r="AI211" s="6"/>
      <c r="AK211" s="119">
        <v>79</v>
      </c>
      <c r="AL211" s="120" t="s">
        <v>291</v>
      </c>
      <c r="AM211" s="120" t="s">
        <v>284</v>
      </c>
      <c r="AN211" s="120" t="s">
        <v>285</v>
      </c>
      <c r="AO211" s="121">
        <v>6500</v>
      </c>
      <c r="AP211" s="122" t="s">
        <v>292</v>
      </c>
      <c r="AQ211"/>
      <c r="AR211" t="str">
        <f t="shared" si="5"/>
        <v>19-A◆スターホテル郡山◆シングル◆1泊朝食◆6500</v>
      </c>
      <c r="AS211"/>
      <c r="AT211"/>
      <c r="AU211"/>
      <c r="AV211"/>
      <c r="AW211"/>
      <c r="AX211" t="str">
        <f t="shared" si="6"/>
        <v>6500</v>
      </c>
    </row>
    <row r="212" spans="26:50" ht="13.5">
      <c r="Z212" s="6"/>
      <c r="AA212" s="7"/>
      <c r="AB212" s="8"/>
      <c r="AC212" s="9"/>
      <c r="AD212" s="7"/>
      <c r="AE212" s="7"/>
      <c r="AF212" s="11"/>
      <c r="AG212" s="6"/>
      <c r="AH212" s="6"/>
      <c r="AI212" s="6"/>
      <c r="AK212" s="119">
        <v>80</v>
      </c>
      <c r="AL212" s="120" t="s">
        <v>291</v>
      </c>
      <c r="AM212" s="120" t="s">
        <v>287</v>
      </c>
      <c r="AN212" s="120" t="s">
        <v>285</v>
      </c>
      <c r="AO212" s="121">
        <v>6500</v>
      </c>
      <c r="AP212" s="122" t="s">
        <v>293</v>
      </c>
      <c r="AQ212"/>
      <c r="AR212" t="str">
        <f t="shared" si="5"/>
        <v>19-B◆スターホテル郡山◆ツイン◆1泊朝食◆6500</v>
      </c>
      <c r="AS212"/>
      <c r="AT212"/>
      <c r="AU212"/>
      <c r="AV212"/>
      <c r="AW212"/>
      <c r="AX212" t="str">
        <f t="shared" si="6"/>
        <v>6500</v>
      </c>
    </row>
    <row r="213" spans="26:50" ht="13.5">
      <c r="Z213" s="6"/>
      <c r="AA213" s="7"/>
      <c r="AB213" s="10"/>
      <c r="AC213" s="9"/>
      <c r="AD213" s="7"/>
      <c r="AE213" s="7"/>
      <c r="AF213" s="11"/>
      <c r="AG213" s="6"/>
      <c r="AH213" s="6"/>
      <c r="AI213" s="6"/>
      <c r="AK213" s="119">
        <v>81</v>
      </c>
      <c r="AL213" s="120" t="s">
        <v>291</v>
      </c>
      <c r="AM213" s="120" t="s">
        <v>284</v>
      </c>
      <c r="AN213" s="120" t="s">
        <v>172</v>
      </c>
      <c r="AO213" s="121">
        <v>5700</v>
      </c>
      <c r="AP213" s="122" t="s">
        <v>294</v>
      </c>
      <c r="AQ213"/>
      <c r="AR213" t="str">
        <f t="shared" si="5"/>
        <v>19-C◆スターホテル郡山◆シングル◆素泊まり◆5700</v>
      </c>
      <c r="AS213"/>
      <c r="AT213"/>
      <c r="AU213"/>
      <c r="AV213"/>
      <c r="AW213"/>
      <c r="AX213" t="str">
        <f t="shared" si="6"/>
        <v>5700</v>
      </c>
    </row>
    <row r="214" spans="26:50" ht="13.5">
      <c r="Z214" s="6"/>
      <c r="AA214" s="7"/>
      <c r="AB214" s="10"/>
      <c r="AC214" s="9"/>
      <c r="AD214" s="7"/>
      <c r="AE214" s="7"/>
      <c r="AF214" s="11"/>
      <c r="AG214" s="6"/>
      <c r="AH214" s="6"/>
      <c r="AI214" s="6"/>
      <c r="AK214" s="119">
        <v>82</v>
      </c>
      <c r="AL214" s="120" t="s">
        <v>291</v>
      </c>
      <c r="AM214" s="120" t="s">
        <v>287</v>
      </c>
      <c r="AN214" s="120" t="s">
        <v>172</v>
      </c>
      <c r="AO214" s="121">
        <v>5700</v>
      </c>
      <c r="AP214" s="122" t="s">
        <v>295</v>
      </c>
      <c r="AQ214"/>
      <c r="AR214" t="str">
        <f t="shared" si="5"/>
        <v>19-D◆スターホテル郡山◆ツイン◆素泊まり◆5700</v>
      </c>
      <c r="AS214"/>
      <c r="AT214"/>
      <c r="AU214"/>
      <c r="AV214"/>
      <c r="AW214"/>
      <c r="AX214" t="str">
        <f t="shared" si="6"/>
        <v>5700</v>
      </c>
    </row>
    <row r="215" spans="26:50" ht="13.5">
      <c r="Z215" s="6"/>
      <c r="AA215" s="7"/>
      <c r="AB215" s="8"/>
      <c r="AC215" s="9"/>
      <c r="AD215" s="7"/>
      <c r="AE215" s="7"/>
      <c r="AF215" s="11"/>
      <c r="AG215" s="6"/>
      <c r="AH215" s="6"/>
      <c r="AI215" s="6"/>
      <c r="AK215" s="115">
        <v>83</v>
      </c>
      <c r="AL215" s="116" t="s">
        <v>296</v>
      </c>
      <c r="AM215" s="116" t="s">
        <v>297</v>
      </c>
      <c r="AN215" s="116" t="s">
        <v>298</v>
      </c>
      <c r="AO215" s="117">
        <v>6500</v>
      </c>
      <c r="AP215" s="118" t="s">
        <v>299</v>
      </c>
      <c r="AQ215"/>
      <c r="AR215" t="str">
        <f t="shared" si="5"/>
        <v>20-A◆ドーミーインEXPRESS郡山◆シングル◆1泊朝食◆6500</v>
      </c>
      <c r="AS215"/>
      <c r="AT215"/>
      <c r="AU215"/>
      <c r="AV215"/>
      <c r="AW215"/>
      <c r="AX215" t="str">
        <f t="shared" si="6"/>
        <v>6500</v>
      </c>
    </row>
    <row r="216" spans="26:50" ht="13.5">
      <c r="Z216" s="6"/>
      <c r="AA216" s="7"/>
      <c r="AB216" s="8"/>
      <c r="AC216" s="9"/>
      <c r="AD216" s="7"/>
      <c r="AE216" s="7"/>
      <c r="AF216" s="11"/>
      <c r="AG216" s="6"/>
      <c r="AH216" s="6"/>
      <c r="AI216" s="6"/>
      <c r="AK216" s="115">
        <v>84</v>
      </c>
      <c r="AL216" s="116" t="s">
        <v>296</v>
      </c>
      <c r="AM216" s="116" t="s">
        <v>300</v>
      </c>
      <c r="AN216" s="116" t="s">
        <v>298</v>
      </c>
      <c r="AO216" s="117">
        <v>6500</v>
      </c>
      <c r="AP216" s="118" t="s">
        <v>301</v>
      </c>
      <c r="AQ216"/>
      <c r="AR216" t="str">
        <f t="shared" si="5"/>
        <v>20-B◆ドーミーインEXPRESS郡山◆ツイン◆1泊朝食◆6500</v>
      </c>
      <c r="AS216"/>
      <c r="AT216"/>
      <c r="AU216"/>
      <c r="AV216"/>
      <c r="AW216"/>
      <c r="AX216" t="str">
        <f t="shared" si="6"/>
        <v>6500</v>
      </c>
    </row>
    <row r="217" spans="26:50" ht="13.5">
      <c r="Z217" s="6"/>
      <c r="AA217" s="7"/>
      <c r="AB217" s="10"/>
      <c r="AC217" s="9"/>
      <c r="AD217" s="11"/>
      <c r="AE217" s="6"/>
      <c r="AF217" s="6"/>
      <c r="AG217" s="6"/>
      <c r="AH217" s="6"/>
      <c r="AI217" s="6"/>
      <c r="AK217" s="115">
        <v>85</v>
      </c>
      <c r="AL217" s="116" t="s">
        <v>296</v>
      </c>
      <c r="AM217" s="116" t="s">
        <v>297</v>
      </c>
      <c r="AN217" s="116" t="s">
        <v>172</v>
      </c>
      <c r="AO217" s="117">
        <v>5700</v>
      </c>
      <c r="AP217" s="118" t="s">
        <v>302</v>
      </c>
      <c r="AQ217"/>
      <c r="AR217" t="str">
        <f t="shared" si="5"/>
        <v>20-C◆ドーミーインEXPRESS郡山◆シングル◆素泊まり◆5700</v>
      </c>
      <c r="AS217"/>
      <c r="AT217"/>
      <c r="AU217"/>
      <c r="AV217"/>
      <c r="AW217"/>
      <c r="AX217" t="str">
        <f t="shared" si="6"/>
        <v>5700</v>
      </c>
    </row>
    <row r="218" spans="26:50" ht="13.5">
      <c r="Z218" s="6"/>
      <c r="AA218" s="7"/>
      <c r="AB218" s="10"/>
      <c r="AC218" s="9"/>
      <c r="AD218" s="11"/>
      <c r="AE218" s="6"/>
      <c r="AF218" s="6"/>
      <c r="AG218" s="6"/>
      <c r="AH218" s="6"/>
      <c r="AI218" s="6"/>
      <c r="AK218" s="115">
        <v>86</v>
      </c>
      <c r="AL218" s="116" t="s">
        <v>296</v>
      </c>
      <c r="AM218" s="116" t="s">
        <v>300</v>
      </c>
      <c r="AN218" s="116" t="s">
        <v>172</v>
      </c>
      <c r="AO218" s="117">
        <v>5700</v>
      </c>
      <c r="AP218" s="118" t="s">
        <v>303</v>
      </c>
      <c r="AQ218"/>
      <c r="AR218" t="str">
        <f t="shared" si="5"/>
        <v>20-D◆ドーミーインEXPRESS郡山◆ツイン◆素泊まり◆5700</v>
      </c>
      <c r="AS218"/>
      <c r="AT218"/>
      <c r="AU218"/>
      <c r="AV218"/>
      <c r="AW218"/>
      <c r="AX218" t="str">
        <f t="shared" si="6"/>
        <v>5700</v>
      </c>
    </row>
    <row r="219" spans="37:50" ht="13.5">
      <c r="AK219" s="119">
        <v>87</v>
      </c>
      <c r="AL219" s="120" t="s">
        <v>304</v>
      </c>
      <c r="AM219" s="120" t="s">
        <v>165</v>
      </c>
      <c r="AN219" s="120" t="s">
        <v>176</v>
      </c>
      <c r="AO219" s="121">
        <v>6000</v>
      </c>
      <c r="AP219" s="122" t="s">
        <v>305</v>
      </c>
      <c r="AQ219"/>
      <c r="AR219" t="str">
        <f t="shared" si="5"/>
        <v>21-A◆郡山シティホテル◆シングル◆1泊朝食◆6000</v>
      </c>
      <c r="AS219"/>
      <c r="AT219"/>
      <c r="AU219"/>
      <c r="AV219"/>
      <c r="AW219"/>
      <c r="AX219" t="str">
        <f t="shared" si="6"/>
        <v>6000</v>
      </c>
    </row>
    <row r="220" spans="37:50" ht="13.5">
      <c r="AK220" s="119">
        <v>88</v>
      </c>
      <c r="AL220" s="120" t="s">
        <v>304</v>
      </c>
      <c r="AM220" s="120" t="s">
        <v>169</v>
      </c>
      <c r="AN220" s="120" t="s">
        <v>176</v>
      </c>
      <c r="AO220" s="121">
        <v>6000</v>
      </c>
      <c r="AP220" s="122" t="s">
        <v>306</v>
      </c>
      <c r="AQ220"/>
      <c r="AR220" t="str">
        <f t="shared" si="5"/>
        <v>21-B◆郡山シティホテル◆ツイン◆1泊朝食◆6000</v>
      </c>
      <c r="AS220"/>
      <c r="AT220"/>
      <c r="AU220"/>
      <c r="AV220"/>
      <c r="AW220"/>
      <c r="AX220" t="str">
        <f t="shared" si="6"/>
        <v>6000</v>
      </c>
    </row>
    <row r="221" spans="37:50" ht="13.5">
      <c r="AK221" s="119">
        <v>89</v>
      </c>
      <c r="AL221" s="120" t="s">
        <v>304</v>
      </c>
      <c r="AM221" s="120" t="s">
        <v>165</v>
      </c>
      <c r="AN221" s="120" t="s">
        <v>172</v>
      </c>
      <c r="AO221" s="121">
        <v>6000</v>
      </c>
      <c r="AP221" s="122" t="s">
        <v>307</v>
      </c>
      <c r="AQ221"/>
      <c r="AR221" t="str">
        <f t="shared" si="5"/>
        <v>21-C◆郡山シティホテル◆シングル◆素泊まり◆6000</v>
      </c>
      <c r="AS221"/>
      <c r="AT221"/>
      <c r="AU221"/>
      <c r="AV221"/>
      <c r="AW221"/>
      <c r="AX221" t="str">
        <f t="shared" si="6"/>
        <v>6000</v>
      </c>
    </row>
    <row r="222" spans="37:50" ht="13.5">
      <c r="AK222" s="119">
        <v>90</v>
      </c>
      <c r="AL222" s="120" t="s">
        <v>304</v>
      </c>
      <c r="AM222" s="120" t="s">
        <v>169</v>
      </c>
      <c r="AN222" s="120" t="s">
        <v>172</v>
      </c>
      <c r="AO222" s="121">
        <v>6000</v>
      </c>
      <c r="AP222" s="122" t="s">
        <v>308</v>
      </c>
      <c r="AQ222"/>
      <c r="AR222" t="str">
        <f t="shared" si="5"/>
        <v>21-D◆郡山シティホテル◆ツイン◆素泊まり◆6000</v>
      </c>
      <c r="AS222"/>
      <c r="AT222"/>
      <c r="AU222"/>
      <c r="AV222"/>
      <c r="AW222"/>
      <c r="AX222" t="str">
        <f t="shared" si="6"/>
        <v>6000</v>
      </c>
    </row>
    <row r="223" spans="37:50" ht="13.5">
      <c r="AK223" s="115">
        <v>91</v>
      </c>
      <c r="AL223" s="116" t="s">
        <v>309</v>
      </c>
      <c r="AM223" s="116" t="s">
        <v>310</v>
      </c>
      <c r="AN223" s="116" t="s">
        <v>311</v>
      </c>
      <c r="AO223" s="117">
        <v>6000</v>
      </c>
      <c r="AP223" s="118" t="s">
        <v>312</v>
      </c>
      <c r="AQ223"/>
      <c r="AR223" t="str">
        <f t="shared" si="5"/>
        <v>22-A◆ホテルサンルートイン郡山インター◆シングル◆1泊朝食◆6000</v>
      </c>
      <c r="AS223"/>
      <c r="AT223"/>
      <c r="AU223"/>
      <c r="AV223"/>
      <c r="AW223"/>
      <c r="AX223" t="str">
        <f t="shared" si="6"/>
        <v>6000</v>
      </c>
    </row>
    <row r="224" spans="37:50" ht="13.5">
      <c r="AK224" s="115">
        <v>92</v>
      </c>
      <c r="AL224" s="116" t="s">
        <v>309</v>
      </c>
      <c r="AM224" s="116" t="s">
        <v>313</v>
      </c>
      <c r="AN224" s="116" t="s">
        <v>311</v>
      </c>
      <c r="AO224" s="117">
        <v>6000</v>
      </c>
      <c r="AP224" s="118" t="s">
        <v>314</v>
      </c>
      <c r="AQ224"/>
      <c r="AR224" t="str">
        <f t="shared" si="5"/>
        <v>22-B◆ホテルサンルートイン郡山インター◆ツイン◆1泊朝食◆6000</v>
      </c>
      <c r="AS224"/>
      <c r="AT224"/>
      <c r="AU224"/>
      <c r="AV224"/>
      <c r="AW224"/>
      <c r="AX224" t="str">
        <f t="shared" si="6"/>
        <v>6000</v>
      </c>
    </row>
    <row r="225" spans="37:50" ht="13.5">
      <c r="AK225" s="115">
        <v>93</v>
      </c>
      <c r="AL225" s="116" t="s">
        <v>309</v>
      </c>
      <c r="AM225" s="116" t="s">
        <v>310</v>
      </c>
      <c r="AN225" s="116" t="s">
        <v>172</v>
      </c>
      <c r="AO225" s="117">
        <v>6000</v>
      </c>
      <c r="AP225" s="118" t="s">
        <v>315</v>
      </c>
      <c r="AQ225"/>
      <c r="AR225" t="str">
        <f t="shared" si="5"/>
        <v>22-C◆ホテルサンルートイン郡山インター◆シングル◆素泊まり◆6000</v>
      </c>
      <c r="AS225"/>
      <c r="AT225"/>
      <c r="AU225"/>
      <c r="AV225"/>
      <c r="AW225"/>
      <c r="AX225" t="str">
        <f t="shared" si="6"/>
        <v>6000</v>
      </c>
    </row>
    <row r="226" spans="37:50" ht="13.5">
      <c r="AK226" s="115">
        <v>94</v>
      </c>
      <c r="AL226" s="116" t="s">
        <v>309</v>
      </c>
      <c r="AM226" s="116" t="s">
        <v>313</v>
      </c>
      <c r="AN226" s="116" t="s">
        <v>172</v>
      </c>
      <c r="AO226" s="117">
        <v>6000</v>
      </c>
      <c r="AP226" s="118" t="s">
        <v>316</v>
      </c>
      <c r="AQ226"/>
      <c r="AR226" t="str">
        <f t="shared" si="5"/>
        <v>22-D◆ホテルサンルートイン郡山インター◆ツイン◆素泊まり◆6000</v>
      </c>
      <c r="AS226"/>
      <c r="AT226"/>
      <c r="AU226"/>
      <c r="AV226"/>
      <c r="AW226"/>
      <c r="AX226" t="str">
        <f t="shared" si="6"/>
        <v>6000</v>
      </c>
    </row>
    <row r="227" spans="37:50" ht="13.5">
      <c r="AK227" s="119">
        <v>95</v>
      </c>
      <c r="AL227" s="120" t="s">
        <v>317</v>
      </c>
      <c r="AM227" s="120" t="s">
        <v>318</v>
      </c>
      <c r="AN227" s="120" t="s">
        <v>319</v>
      </c>
      <c r="AO227" s="121">
        <v>6000</v>
      </c>
      <c r="AP227" s="122" t="s">
        <v>320</v>
      </c>
      <c r="AQ227"/>
      <c r="AR227" t="str">
        <f t="shared" si="5"/>
        <v>23-A◆ルートイン郡山◆シングル◆1泊朝食◆6000</v>
      </c>
      <c r="AS227"/>
      <c r="AT227"/>
      <c r="AU227"/>
      <c r="AV227"/>
      <c r="AW227"/>
      <c r="AX227" t="str">
        <f t="shared" si="6"/>
        <v>6000</v>
      </c>
    </row>
    <row r="228" spans="37:50" ht="13.5">
      <c r="AK228" s="119">
        <v>96</v>
      </c>
      <c r="AL228" s="120" t="s">
        <v>317</v>
      </c>
      <c r="AM228" s="120" t="s">
        <v>321</v>
      </c>
      <c r="AN228" s="120" t="s">
        <v>319</v>
      </c>
      <c r="AO228" s="121">
        <v>6000</v>
      </c>
      <c r="AP228" s="122" t="s">
        <v>322</v>
      </c>
      <c r="AQ228"/>
      <c r="AR228" t="str">
        <f t="shared" si="5"/>
        <v>23-B◆ルートイン郡山◆ツイン◆1泊朝食◆6000</v>
      </c>
      <c r="AS228"/>
      <c r="AT228"/>
      <c r="AU228"/>
      <c r="AV228"/>
      <c r="AW228"/>
      <c r="AX228" t="str">
        <f t="shared" si="6"/>
        <v>6000</v>
      </c>
    </row>
    <row r="229" spans="37:50" ht="13.5">
      <c r="AK229" s="119">
        <v>97</v>
      </c>
      <c r="AL229" s="120" t="s">
        <v>317</v>
      </c>
      <c r="AM229" s="120" t="s">
        <v>318</v>
      </c>
      <c r="AN229" s="120" t="s">
        <v>172</v>
      </c>
      <c r="AO229" s="121">
        <v>6000</v>
      </c>
      <c r="AP229" s="122" t="s">
        <v>323</v>
      </c>
      <c r="AQ229"/>
      <c r="AR229" t="str">
        <f t="shared" si="5"/>
        <v>23-C◆ルートイン郡山◆シングル◆素泊まり◆6000</v>
      </c>
      <c r="AS229"/>
      <c r="AT229"/>
      <c r="AU229"/>
      <c r="AV229"/>
      <c r="AW229"/>
      <c r="AX229" t="str">
        <f t="shared" si="6"/>
        <v>6000</v>
      </c>
    </row>
    <row r="230" spans="37:50" ht="13.5">
      <c r="AK230" s="119">
        <v>98</v>
      </c>
      <c r="AL230" s="120" t="s">
        <v>317</v>
      </c>
      <c r="AM230" s="120" t="s">
        <v>321</v>
      </c>
      <c r="AN230" s="120" t="s">
        <v>172</v>
      </c>
      <c r="AO230" s="121">
        <v>6000</v>
      </c>
      <c r="AP230" s="122" t="s">
        <v>324</v>
      </c>
      <c r="AQ230"/>
      <c r="AR230" t="str">
        <f t="shared" si="5"/>
        <v>23-D◆ルートイン郡山◆ツイン◆素泊まり◆6000</v>
      </c>
      <c r="AS230"/>
      <c r="AT230"/>
      <c r="AU230"/>
      <c r="AV230"/>
      <c r="AW230"/>
      <c r="AX230" t="str">
        <f t="shared" si="6"/>
        <v>6000</v>
      </c>
    </row>
    <row r="231" spans="37:50" ht="13.5">
      <c r="AK231" s="115">
        <v>99</v>
      </c>
      <c r="AL231" s="116" t="s">
        <v>325</v>
      </c>
      <c r="AM231" s="116" t="s">
        <v>326</v>
      </c>
      <c r="AN231" s="116" t="s">
        <v>327</v>
      </c>
      <c r="AO231" s="117">
        <v>6000</v>
      </c>
      <c r="AP231" s="118" t="s">
        <v>328</v>
      </c>
      <c r="AQ231"/>
      <c r="AR231" t="str">
        <f t="shared" si="5"/>
        <v>24-A◆アルファーワン郡山◆シングル◆1泊朝食◆6000</v>
      </c>
      <c r="AS231"/>
      <c r="AT231"/>
      <c r="AU231"/>
      <c r="AV231"/>
      <c r="AW231"/>
      <c r="AX231" t="str">
        <f t="shared" si="6"/>
        <v>6000</v>
      </c>
    </row>
    <row r="232" spans="37:50" ht="13.5">
      <c r="AK232" s="115">
        <v>100</v>
      </c>
      <c r="AL232" s="116" t="s">
        <v>325</v>
      </c>
      <c r="AM232" s="116" t="s">
        <v>329</v>
      </c>
      <c r="AN232" s="116" t="s">
        <v>327</v>
      </c>
      <c r="AO232" s="117">
        <v>6000</v>
      </c>
      <c r="AP232" s="118" t="s">
        <v>330</v>
      </c>
      <c r="AQ232"/>
      <c r="AR232" t="str">
        <f t="shared" si="5"/>
        <v>24-B◆アルファーワン郡山◆ツイン◆1泊朝食◆6000</v>
      </c>
      <c r="AS232"/>
      <c r="AT232"/>
      <c r="AU232"/>
      <c r="AV232"/>
      <c r="AW232"/>
      <c r="AX232" t="str">
        <f t="shared" si="6"/>
        <v>6000</v>
      </c>
    </row>
    <row r="233" spans="37:50" ht="13.5">
      <c r="AK233" s="115">
        <v>101</v>
      </c>
      <c r="AL233" s="116" t="s">
        <v>325</v>
      </c>
      <c r="AM233" s="116" t="s">
        <v>326</v>
      </c>
      <c r="AN233" s="116" t="s">
        <v>172</v>
      </c>
      <c r="AO233" s="117">
        <v>6000</v>
      </c>
      <c r="AP233" s="118" t="s">
        <v>331</v>
      </c>
      <c r="AQ233"/>
      <c r="AR233" t="str">
        <f t="shared" si="5"/>
        <v>24-C◆アルファーワン郡山◆シングル◆素泊まり◆6000</v>
      </c>
      <c r="AS233"/>
      <c r="AT233"/>
      <c r="AU233"/>
      <c r="AV233"/>
      <c r="AW233"/>
      <c r="AX233" t="str">
        <f t="shared" si="6"/>
        <v>6000</v>
      </c>
    </row>
    <row r="234" spans="37:50" ht="13.5">
      <c r="AK234" s="115">
        <v>102</v>
      </c>
      <c r="AL234" s="116" t="s">
        <v>325</v>
      </c>
      <c r="AM234" s="116" t="s">
        <v>329</v>
      </c>
      <c r="AN234" s="116" t="s">
        <v>172</v>
      </c>
      <c r="AO234" s="117">
        <v>6000</v>
      </c>
      <c r="AP234" s="118" t="s">
        <v>332</v>
      </c>
      <c r="AQ234"/>
      <c r="AR234" t="str">
        <f t="shared" si="5"/>
        <v>24-D◆アルファーワン郡山◆ツイン◆素泊まり◆6000</v>
      </c>
      <c r="AS234"/>
      <c r="AT234"/>
      <c r="AU234"/>
      <c r="AV234"/>
      <c r="AW234"/>
      <c r="AX234" t="str">
        <f t="shared" si="6"/>
        <v>6000</v>
      </c>
    </row>
    <row r="235" spans="37:50" ht="13.5">
      <c r="AK235" s="119">
        <v>103</v>
      </c>
      <c r="AL235" s="120" t="s">
        <v>333</v>
      </c>
      <c r="AM235" s="120" t="s">
        <v>334</v>
      </c>
      <c r="AN235" s="120" t="s">
        <v>335</v>
      </c>
      <c r="AO235" s="121">
        <v>6000</v>
      </c>
      <c r="AP235" s="122" t="s">
        <v>336</v>
      </c>
      <c r="AQ235"/>
      <c r="AR235" t="str">
        <f t="shared" si="5"/>
        <v>25-A◆東横イン郡山◆シングル◆1泊朝食◆6000</v>
      </c>
      <c r="AS235"/>
      <c r="AT235"/>
      <c r="AU235"/>
      <c r="AV235"/>
      <c r="AW235"/>
      <c r="AX235" t="str">
        <f t="shared" si="6"/>
        <v>6000</v>
      </c>
    </row>
    <row r="236" spans="37:50" ht="13.5">
      <c r="AK236" s="119">
        <v>104</v>
      </c>
      <c r="AL236" s="120" t="s">
        <v>333</v>
      </c>
      <c r="AM236" s="120" t="s">
        <v>337</v>
      </c>
      <c r="AN236" s="120" t="s">
        <v>335</v>
      </c>
      <c r="AO236" s="121">
        <v>6000</v>
      </c>
      <c r="AP236" s="122" t="s">
        <v>338</v>
      </c>
      <c r="AQ236"/>
      <c r="AR236" t="str">
        <f t="shared" si="5"/>
        <v>25-B◆東横イン郡山◆ツイン◆1泊朝食◆6000</v>
      </c>
      <c r="AS236"/>
      <c r="AT236"/>
      <c r="AU236"/>
      <c r="AV236"/>
      <c r="AW236"/>
      <c r="AX236" t="str">
        <f t="shared" si="6"/>
        <v>6000</v>
      </c>
    </row>
    <row r="237" spans="37:50" ht="13.5">
      <c r="AK237" s="119">
        <v>105</v>
      </c>
      <c r="AL237" s="120" t="s">
        <v>333</v>
      </c>
      <c r="AM237" s="120" t="s">
        <v>334</v>
      </c>
      <c r="AN237" s="120" t="s">
        <v>172</v>
      </c>
      <c r="AO237" s="121">
        <v>6000</v>
      </c>
      <c r="AP237" s="122" t="s">
        <v>339</v>
      </c>
      <c r="AQ237"/>
      <c r="AR237" t="str">
        <f t="shared" si="5"/>
        <v>25-C◆東横イン郡山◆シングル◆素泊まり◆6000</v>
      </c>
      <c r="AS237"/>
      <c r="AT237"/>
      <c r="AU237"/>
      <c r="AV237"/>
      <c r="AW237"/>
      <c r="AX237" t="str">
        <f t="shared" si="6"/>
        <v>6000</v>
      </c>
    </row>
    <row r="238" spans="37:50" ht="13.5">
      <c r="AK238" s="119">
        <v>106</v>
      </c>
      <c r="AL238" s="120" t="s">
        <v>333</v>
      </c>
      <c r="AM238" s="120" t="s">
        <v>337</v>
      </c>
      <c r="AN238" s="120" t="s">
        <v>172</v>
      </c>
      <c r="AO238" s="121">
        <v>6000</v>
      </c>
      <c r="AP238" s="122" t="s">
        <v>340</v>
      </c>
      <c r="AQ238"/>
      <c r="AR238" t="str">
        <f t="shared" si="5"/>
        <v>25-D◆東横イン郡山◆ツイン◆素泊まり◆6000</v>
      </c>
      <c r="AS238"/>
      <c r="AT238"/>
      <c r="AU238"/>
      <c r="AV238"/>
      <c r="AW238"/>
      <c r="AX238" t="str">
        <f t="shared" si="6"/>
        <v>6000</v>
      </c>
    </row>
    <row r="239" spans="37:50" ht="13.5">
      <c r="AK239" s="115">
        <v>107</v>
      </c>
      <c r="AL239" s="116" t="s">
        <v>341</v>
      </c>
      <c r="AM239" s="116" t="s">
        <v>326</v>
      </c>
      <c r="AN239" s="116" t="s">
        <v>327</v>
      </c>
      <c r="AO239" s="117">
        <v>5500</v>
      </c>
      <c r="AP239" s="118" t="s">
        <v>342</v>
      </c>
      <c r="AQ239"/>
      <c r="AR239" t="str">
        <f t="shared" si="5"/>
        <v>26-A◆ホテルロイヤル郡山◆シングル◆1泊朝食◆5500</v>
      </c>
      <c r="AS239"/>
      <c r="AT239"/>
      <c r="AU239"/>
      <c r="AV239"/>
      <c r="AW239"/>
      <c r="AX239" t="str">
        <f t="shared" si="6"/>
        <v>5500</v>
      </c>
    </row>
    <row r="240" spans="37:50" ht="13.5">
      <c r="AK240" s="115">
        <v>108</v>
      </c>
      <c r="AL240" s="116" t="s">
        <v>341</v>
      </c>
      <c r="AM240" s="116" t="s">
        <v>329</v>
      </c>
      <c r="AN240" s="116" t="s">
        <v>327</v>
      </c>
      <c r="AO240" s="117">
        <v>5500</v>
      </c>
      <c r="AP240" s="118" t="s">
        <v>343</v>
      </c>
      <c r="AQ240"/>
      <c r="AR240" t="str">
        <f t="shared" si="5"/>
        <v>26-B◆ホテルロイヤル郡山◆ツイン◆1泊朝食◆5500</v>
      </c>
      <c r="AS240"/>
      <c r="AT240"/>
      <c r="AU240"/>
      <c r="AV240"/>
      <c r="AW240"/>
      <c r="AX240" t="str">
        <f t="shared" si="6"/>
        <v>5500</v>
      </c>
    </row>
    <row r="241" spans="37:50" ht="13.5">
      <c r="AK241" s="115">
        <v>109</v>
      </c>
      <c r="AL241" s="116" t="s">
        <v>341</v>
      </c>
      <c r="AM241" s="116" t="s">
        <v>326</v>
      </c>
      <c r="AN241" s="116" t="s">
        <v>172</v>
      </c>
      <c r="AO241" s="117">
        <v>5000</v>
      </c>
      <c r="AP241" s="118" t="s">
        <v>344</v>
      </c>
      <c r="AQ241"/>
      <c r="AR241" t="str">
        <f t="shared" si="5"/>
        <v>26-C◆ホテルロイヤル郡山◆シングル◆素泊まり◆5000</v>
      </c>
      <c r="AS241"/>
      <c r="AT241"/>
      <c r="AU241"/>
      <c r="AV241"/>
      <c r="AW241"/>
      <c r="AX241" t="str">
        <f t="shared" si="6"/>
        <v>5000</v>
      </c>
    </row>
    <row r="242" spans="37:50" ht="13.5">
      <c r="AK242" s="115">
        <v>110</v>
      </c>
      <c r="AL242" s="116" t="s">
        <v>341</v>
      </c>
      <c r="AM242" s="116" t="s">
        <v>329</v>
      </c>
      <c r="AN242" s="116" t="s">
        <v>172</v>
      </c>
      <c r="AO242" s="117">
        <v>5000</v>
      </c>
      <c r="AP242" s="118" t="s">
        <v>345</v>
      </c>
      <c r="AQ242"/>
      <c r="AR242" t="str">
        <f t="shared" si="5"/>
        <v>26-D◆ホテルロイヤル郡山◆ツイン◆素泊まり◆5000</v>
      </c>
      <c r="AS242"/>
      <c r="AT242"/>
      <c r="AU242"/>
      <c r="AV242"/>
      <c r="AW242"/>
      <c r="AX242" t="str">
        <f t="shared" si="6"/>
        <v>5000</v>
      </c>
    </row>
    <row r="243" spans="37:50" ht="13.5">
      <c r="AK243" s="119">
        <v>111</v>
      </c>
      <c r="AL243" s="120" t="s">
        <v>346</v>
      </c>
      <c r="AM243" s="120" t="s">
        <v>326</v>
      </c>
      <c r="AN243" s="120" t="s">
        <v>327</v>
      </c>
      <c r="AO243" s="121">
        <v>5500</v>
      </c>
      <c r="AP243" s="122" t="s">
        <v>347</v>
      </c>
      <c r="AQ243"/>
      <c r="AR243" t="str">
        <f t="shared" si="5"/>
        <v>27-A◆スマイルホテル郡山◆シングル◆1泊朝食◆5500</v>
      </c>
      <c r="AS243"/>
      <c r="AT243"/>
      <c r="AU243"/>
      <c r="AV243"/>
      <c r="AW243"/>
      <c r="AX243" t="str">
        <f t="shared" si="6"/>
        <v>5500</v>
      </c>
    </row>
    <row r="244" spans="37:50" ht="13.5">
      <c r="AK244" s="119">
        <v>112</v>
      </c>
      <c r="AL244" s="120" t="s">
        <v>346</v>
      </c>
      <c r="AM244" s="120" t="s">
        <v>329</v>
      </c>
      <c r="AN244" s="120" t="s">
        <v>327</v>
      </c>
      <c r="AO244" s="121">
        <v>5500</v>
      </c>
      <c r="AP244" s="122" t="s">
        <v>348</v>
      </c>
      <c r="AQ244"/>
      <c r="AR244" t="str">
        <f t="shared" si="5"/>
        <v>27-B◆スマイルホテル郡山◆ツイン◆1泊朝食◆5500</v>
      </c>
      <c r="AS244"/>
      <c r="AT244"/>
      <c r="AU244"/>
      <c r="AV244"/>
      <c r="AW244"/>
      <c r="AX244" t="str">
        <f t="shared" si="6"/>
        <v>5500</v>
      </c>
    </row>
    <row r="245" spans="37:50" ht="13.5">
      <c r="AK245" s="119">
        <v>113</v>
      </c>
      <c r="AL245" s="120" t="s">
        <v>346</v>
      </c>
      <c r="AM245" s="120" t="s">
        <v>326</v>
      </c>
      <c r="AN245" s="120" t="s">
        <v>172</v>
      </c>
      <c r="AO245" s="121">
        <v>5000</v>
      </c>
      <c r="AP245" s="122" t="s">
        <v>349</v>
      </c>
      <c r="AQ245"/>
      <c r="AR245" t="str">
        <f t="shared" si="5"/>
        <v>27-C◆スマイルホテル郡山◆シングル◆素泊まり◆5000</v>
      </c>
      <c r="AS245"/>
      <c r="AT245"/>
      <c r="AU245"/>
      <c r="AV245"/>
      <c r="AW245"/>
      <c r="AX245" t="str">
        <f t="shared" si="6"/>
        <v>5000</v>
      </c>
    </row>
    <row r="246" spans="37:50" ht="13.5">
      <c r="AK246" s="119">
        <v>114</v>
      </c>
      <c r="AL246" s="120" t="s">
        <v>346</v>
      </c>
      <c r="AM246" s="120" t="s">
        <v>329</v>
      </c>
      <c r="AN246" s="120" t="s">
        <v>172</v>
      </c>
      <c r="AO246" s="121">
        <v>5000</v>
      </c>
      <c r="AP246" s="122" t="s">
        <v>350</v>
      </c>
      <c r="AQ246"/>
      <c r="AR246" t="str">
        <f t="shared" si="5"/>
        <v>27-D◆スマイルホテル郡山◆ツイン◆素泊まり◆5000</v>
      </c>
      <c r="AS246"/>
      <c r="AT246"/>
      <c r="AU246"/>
      <c r="AV246"/>
      <c r="AW246"/>
      <c r="AX246" t="str">
        <f t="shared" si="6"/>
        <v>5000</v>
      </c>
    </row>
    <row r="247" spans="37:50" ht="13.5">
      <c r="AK247" s="115">
        <v>115</v>
      </c>
      <c r="AL247" s="116" t="s">
        <v>351</v>
      </c>
      <c r="AM247" s="116" t="s">
        <v>352</v>
      </c>
      <c r="AN247" s="116" t="s">
        <v>353</v>
      </c>
      <c r="AO247" s="117" t="s">
        <v>354</v>
      </c>
      <c r="AP247" s="118" t="s">
        <v>355</v>
      </c>
      <c r="AQ247"/>
      <c r="AR247" t="str">
        <f t="shared" si="5"/>
        <v>28-A◆ホテルアルファーワン郡山東口◆シングル◆1泊朝食◆  -  </v>
      </c>
      <c r="AS247"/>
      <c r="AT247"/>
      <c r="AU247"/>
      <c r="AV247"/>
      <c r="AW247"/>
      <c r="AX247" t="str">
        <f t="shared" si="6"/>
        <v> -  </v>
      </c>
    </row>
    <row r="248" spans="37:50" ht="13.5">
      <c r="AK248" s="115">
        <v>116</v>
      </c>
      <c r="AL248" s="116" t="s">
        <v>351</v>
      </c>
      <c r="AM248" s="116" t="s">
        <v>356</v>
      </c>
      <c r="AN248" s="116" t="s">
        <v>353</v>
      </c>
      <c r="AO248" s="117" t="s">
        <v>354</v>
      </c>
      <c r="AP248" s="118" t="s">
        <v>357</v>
      </c>
      <c r="AQ248"/>
      <c r="AR248" t="str">
        <f t="shared" si="5"/>
        <v>28-B◆ホテルアルファーワン郡山東口◆ツイン◆1泊朝食◆  -  </v>
      </c>
      <c r="AS248"/>
      <c r="AT248"/>
      <c r="AU248"/>
      <c r="AV248"/>
      <c r="AW248"/>
      <c r="AX248" t="str">
        <f t="shared" si="6"/>
        <v> -  </v>
      </c>
    </row>
    <row r="249" spans="37:50" ht="13.5">
      <c r="AK249" s="115">
        <v>117</v>
      </c>
      <c r="AL249" s="116" t="s">
        <v>351</v>
      </c>
      <c r="AM249" s="116" t="s">
        <v>352</v>
      </c>
      <c r="AN249" s="116" t="s">
        <v>172</v>
      </c>
      <c r="AO249" s="117">
        <v>5500</v>
      </c>
      <c r="AP249" s="118" t="s">
        <v>358</v>
      </c>
      <c r="AQ249"/>
      <c r="AR249" t="str">
        <f t="shared" si="5"/>
        <v>28-C◆ホテルアルファーワン郡山東口◆シングル◆素泊まり◆5500</v>
      </c>
      <c r="AS249"/>
      <c r="AT249"/>
      <c r="AU249"/>
      <c r="AV249"/>
      <c r="AW249"/>
      <c r="AX249" t="str">
        <f t="shared" si="6"/>
        <v>5500</v>
      </c>
    </row>
    <row r="250" spans="37:50" ht="14.25" thickBot="1">
      <c r="AK250" s="123">
        <v>118</v>
      </c>
      <c r="AL250" s="124" t="s">
        <v>351</v>
      </c>
      <c r="AM250" s="124" t="s">
        <v>356</v>
      </c>
      <c r="AN250" s="124" t="s">
        <v>172</v>
      </c>
      <c r="AO250" s="125">
        <v>5500</v>
      </c>
      <c r="AP250" s="126" t="s">
        <v>359</v>
      </c>
      <c r="AQ250"/>
      <c r="AR250" t="str">
        <f t="shared" si="5"/>
        <v>28-D◆ホテルアルファーワン郡山東口◆ツイン◆素泊まり◆5500</v>
      </c>
      <c r="AS250"/>
      <c r="AT250"/>
      <c r="AU250"/>
      <c r="AV250"/>
      <c r="AW250"/>
      <c r="AX250" t="str">
        <f t="shared" si="6"/>
        <v>5500</v>
      </c>
    </row>
  </sheetData>
  <sheetProtection/>
  <mergeCells count="191">
    <mergeCell ref="AH132:AI133"/>
    <mergeCell ref="I48:J48"/>
    <mergeCell ref="S49:T49"/>
    <mergeCell ref="A47:H47"/>
    <mergeCell ref="A48:H48"/>
    <mergeCell ref="P50:Q50"/>
    <mergeCell ref="S50:T50"/>
    <mergeCell ref="S47:T47"/>
    <mergeCell ref="P49:Q49"/>
    <mergeCell ref="P48:Q48"/>
    <mergeCell ref="P42:Q42"/>
    <mergeCell ref="P41:Q41"/>
    <mergeCell ref="A45:H45"/>
    <mergeCell ref="A46:H46"/>
    <mergeCell ref="I45:J45"/>
    <mergeCell ref="A43:H43"/>
    <mergeCell ref="I43:J43"/>
    <mergeCell ref="A44:H44"/>
    <mergeCell ref="I46:J46"/>
    <mergeCell ref="A41:H41"/>
    <mergeCell ref="A42:H42"/>
    <mergeCell ref="I42:J42"/>
    <mergeCell ref="C29:E31"/>
    <mergeCell ref="F30:I30"/>
    <mergeCell ref="A39:H39"/>
    <mergeCell ref="I39:J39"/>
    <mergeCell ref="F35:I35"/>
    <mergeCell ref="C32:E32"/>
    <mergeCell ref="C33:E34"/>
    <mergeCell ref="I41:J41"/>
    <mergeCell ref="J16:M16"/>
    <mergeCell ref="J32:M32"/>
    <mergeCell ref="J34:M34"/>
    <mergeCell ref="J24:M24"/>
    <mergeCell ref="J30:M30"/>
    <mergeCell ref="J20:M20"/>
    <mergeCell ref="J21:M21"/>
    <mergeCell ref="J19:M19"/>
    <mergeCell ref="C25:E26"/>
    <mergeCell ref="F34:I34"/>
    <mergeCell ref="P40:Q40"/>
    <mergeCell ref="L37:M37"/>
    <mergeCell ref="A38:H38"/>
    <mergeCell ref="A40:H40"/>
    <mergeCell ref="J27:M27"/>
    <mergeCell ref="J31:M31"/>
    <mergeCell ref="J28:M28"/>
    <mergeCell ref="A37:H37"/>
    <mergeCell ref="S28:U28"/>
    <mergeCell ref="S29:U29"/>
    <mergeCell ref="J29:M29"/>
    <mergeCell ref="S30:U30"/>
    <mergeCell ref="S34:U34"/>
    <mergeCell ref="F33:I33"/>
    <mergeCell ref="F28:I28"/>
    <mergeCell ref="P36:R36"/>
    <mergeCell ref="J35:M35"/>
    <mergeCell ref="J33:M33"/>
    <mergeCell ref="J25:M25"/>
    <mergeCell ref="S23:U23"/>
    <mergeCell ref="S15:U15"/>
    <mergeCell ref="S16:U16"/>
    <mergeCell ref="S17:U17"/>
    <mergeCell ref="S18:U18"/>
    <mergeCell ref="S19:U19"/>
    <mergeCell ref="S22:U22"/>
    <mergeCell ref="S31:U31"/>
    <mergeCell ref="S25:U25"/>
    <mergeCell ref="S26:U26"/>
    <mergeCell ref="S27:U27"/>
    <mergeCell ref="I40:J40"/>
    <mergeCell ref="I38:J38"/>
    <mergeCell ref="I37:K37"/>
    <mergeCell ref="S35:U35"/>
    <mergeCell ref="S36:U36"/>
    <mergeCell ref="A13:B34"/>
    <mergeCell ref="A35:E35"/>
    <mergeCell ref="I44:J44"/>
    <mergeCell ref="I47:J47"/>
    <mergeCell ref="F29:I29"/>
    <mergeCell ref="F22:I22"/>
    <mergeCell ref="F15:I15"/>
    <mergeCell ref="F17:I17"/>
    <mergeCell ref="F16:I16"/>
    <mergeCell ref="F18:I18"/>
    <mergeCell ref="S11:U11"/>
    <mergeCell ref="S9:U9"/>
    <mergeCell ref="S20:U20"/>
    <mergeCell ref="S21:U21"/>
    <mergeCell ref="S12:U12"/>
    <mergeCell ref="S13:U13"/>
    <mergeCell ref="S14:U14"/>
    <mergeCell ref="S10:U10"/>
    <mergeCell ref="C14:E18"/>
    <mergeCell ref="F32:I32"/>
    <mergeCell ref="F25:I25"/>
    <mergeCell ref="F26:I26"/>
    <mergeCell ref="C22:E23"/>
    <mergeCell ref="C27:E28"/>
    <mergeCell ref="C24:E24"/>
    <mergeCell ref="C19:E21"/>
    <mergeCell ref="F23:I23"/>
    <mergeCell ref="F31:I31"/>
    <mergeCell ref="F14:I14"/>
    <mergeCell ref="F27:I27"/>
    <mergeCell ref="F24:I24"/>
    <mergeCell ref="J15:M15"/>
    <mergeCell ref="J17:M17"/>
    <mergeCell ref="J18:M18"/>
    <mergeCell ref="J14:M14"/>
    <mergeCell ref="J22:M22"/>
    <mergeCell ref="J23:M23"/>
    <mergeCell ref="J26:M26"/>
    <mergeCell ref="S48:T48"/>
    <mergeCell ref="P43:Q43"/>
    <mergeCell ref="I49:J49"/>
    <mergeCell ref="I50:J50"/>
    <mergeCell ref="A50:H50"/>
    <mergeCell ref="A49:H49"/>
    <mergeCell ref="S44:T44"/>
    <mergeCell ref="P46:Q46"/>
    <mergeCell ref="S46:T46"/>
    <mergeCell ref="P45:Q45"/>
    <mergeCell ref="A6:I6"/>
    <mergeCell ref="F12:I12"/>
    <mergeCell ref="F11:I11"/>
    <mergeCell ref="F10:I10"/>
    <mergeCell ref="A7:E12"/>
    <mergeCell ref="F7:I7"/>
    <mergeCell ref="F9:I9"/>
    <mergeCell ref="F8:I8"/>
    <mergeCell ref="S45:T45"/>
    <mergeCell ref="P44:Q44"/>
    <mergeCell ref="S24:U24"/>
    <mergeCell ref="P39:Q39"/>
    <mergeCell ref="S39:T39"/>
    <mergeCell ref="P38:Q38"/>
    <mergeCell ref="S32:U32"/>
    <mergeCell ref="S33:U33"/>
    <mergeCell ref="S37:U37"/>
    <mergeCell ref="O37:R37"/>
    <mergeCell ref="A2:B2"/>
    <mergeCell ref="A3:B3"/>
    <mergeCell ref="A4:B4"/>
    <mergeCell ref="H2:M2"/>
    <mergeCell ref="C3:E3"/>
    <mergeCell ref="C2:E2"/>
    <mergeCell ref="C4:H4"/>
    <mergeCell ref="F3:M3"/>
    <mergeCell ref="M4:S4"/>
    <mergeCell ref="N3:O3"/>
    <mergeCell ref="S6:U6"/>
    <mergeCell ref="S7:U7"/>
    <mergeCell ref="J7:M7"/>
    <mergeCell ref="J13:M13"/>
    <mergeCell ref="J6:N6"/>
    <mergeCell ref="J11:M11"/>
    <mergeCell ref="J10:M10"/>
    <mergeCell ref="J8:M8"/>
    <mergeCell ref="J9:M9"/>
    <mergeCell ref="J12:M12"/>
    <mergeCell ref="S38:T38"/>
    <mergeCell ref="A56:U56"/>
    <mergeCell ref="F2:G2"/>
    <mergeCell ref="N2:O2"/>
    <mergeCell ref="P47:Q47"/>
    <mergeCell ref="P2:U2"/>
    <mergeCell ref="P3:U3"/>
    <mergeCell ref="I4:J4"/>
    <mergeCell ref="K4:L4"/>
    <mergeCell ref="S41:T41"/>
    <mergeCell ref="P6:R6"/>
    <mergeCell ref="S43:T43"/>
    <mergeCell ref="A58:U58"/>
    <mergeCell ref="P52:R52"/>
    <mergeCell ref="S52:U52"/>
    <mergeCell ref="S53:U53"/>
    <mergeCell ref="L53:R53"/>
    <mergeCell ref="A57:H57"/>
    <mergeCell ref="I57:J57"/>
    <mergeCell ref="P57:Q57"/>
    <mergeCell ref="S57:T57"/>
    <mergeCell ref="A55:U55"/>
    <mergeCell ref="S8:U8"/>
    <mergeCell ref="J51:M51"/>
    <mergeCell ref="S51:U51"/>
    <mergeCell ref="A51:I51"/>
    <mergeCell ref="C13:E13"/>
    <mergeCell ref="F13:I13"/>
    <mergeCell ref="S40:T40"/>
    <mergeCell ref="S42:T42"/>
  </mergeCells>
  <dataValidations count="13">
    <dataValidation type="list" allowBlank="1" showInputMessage="1" showErrorMessage="1" sqref="AE133">
      <formula1>$AA$133:$AA$218</formula1>
    </dataValidation>
    <dataValidation allowBlank="1" showInputMessage="1" showErrorMessage="1" promptTitle="利用人数" prompt="利用する人数を入れてください。「2名1室」の場合2名となります。" sqref="P38:Q50 P57:Q57"/>
    <dataValidation allowBlank="1" showInputMessage="1" showErrorMessage="1" promptTitle="部屋数" prompt="希望する部屋数を入れてください。「2名1室」の場合1室となります。" sqref="L38:L50 L57"/>
    <dataValidation type="list" showInputMessage="1" showErrorMessage="1" promptTitle="宿泊ホテルの記号選択" prompt="案内書24～25ｐの宿泊施設から　希望のホテルの食事タイプ(記号)を選んでください。　自動的に右側の欄に金額が出ます。" imeMode="on" sqref="A38:H50 A57:H57">
      <formula1>$AR$133:$AR$250</formula1>
    </dataValidation>
    <dataValidation allowBlank="1" showInputMessage="1" showErrorMessage="1" promptTitle="人数(テニス、ボウリング以外の競技)" prompt="参加するテニス、ボウリング選手以外の競技の選手、役員の人数を入れてください。" sqref="Q7:Q8"/>
    <dataValidation allowBlank="1" showInputMessage="1" showErrorMessage="1" promptTitle="人数(テニス競技)" prompt="テニス競技参加者の人数を入れてください。" sqref="Q9:Q10"/>
    <dataValidation allowBlank="1" showInputMessage="1" showErrorMessage="1" promptTitle="人数(ボウリング競技)" prompt="ボウリング競技参加者の人数を入れてください。" sqref="Q11:Q12"/>
    <dataValidation allowBlank="1" showInputMessage="1" showErrorMessage="1" promptTitle="体育部長名" prompt="体育部長名を入れてください。" imeMode="on" sqref="U4 M4:S4"/>
    <dataValidation allowBlank="1" showInputMessage="1" showErrorMessage="1" promptTitle="住所" prompt="団体の住所を入れてください。&#10;" sqref="F3"/>
    <dataValidation allowBlank="1" showInputMessage="1" showErrorMessage="1" promptTitle="代表者名または事務局長名" prompt="代表者名または事務局長名を記入してください。&#10;" imeMode="on" sqref="C4:H4"/>
    <dataValidation type="list" showInputMessage="1" showErrorMessage="1" promptTitle="都道府県名" prompt="該当の都道府県名を選択してください。" sqref="C2:E2">
      <formula1>$AO$82:$AO$131</formula1>
    </dataValidation>
    <dataValidation type="list" showInputMessage="1" showErrorMessage="1" promptTitle="団体名" prompt="該当の都道府県名を選択してください。" imeMode="on" sqref="H2:M2">
      <formula1>$AP$82:$AP$130</formula1>
    </dataValidation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">
      <formula1>0</formula1>
      <formula2>9999999</formula2>
    </dataValidation>
  </dataValidations>
  <printOptions horizontalCentered="1"/>
  <pageMargins left="0.3937007874015748" right="0.3937007874015748" top="0.3937007874015748" bottom="0.1968503937007874" header="0.4330708661417323" footer="0.15748031496062992"/>
  <pageSetup fitToHeight="1" fitToWidth="1" horizontalDpi="300" verticalDpi="300" orientation="portrait" paperSize="8" scale="28" r:id="rId2"/>
  <ignoredErrors>
    <ignoredError sqref="I38 I39:J50 I5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1"/>
  <sheetViews>
    <sheetView tabSelected="1" view="pageLayout" zoomScaleSheetLayoutView="100" workbookViewId="0" topLeftCell="A1">
      <selection activeCell="N1" sqref="N1:U1"/>
    </sheetView>
  </sheetViews>
  <sheetFormatPr defaultColWidth="9.00390625" defaultRowHeight="13.5"/>
  <cols>
    <col min="1" max="12" width="5.625" style="2" customWidth="1"/>
    <col min="13" max="13" width="4.125" style="2" customWidth="1"/>
    <col min="14" max="15" width="5.625" style="2" customWidth="1"/>
    <col min="16" max="16" width="3.375" style="2" customWidth="1"/>
    <col min="17" max="17" width="6.00390625" style="2" customWidth="1"/>
    <col min="18" max="18" width="6.50390625" style="2" customWidth="1"/>
    <col min="19" max="19" width="7.00390625" style="2" customWidth="1"/>
    <col min="20" max="20" width="5.625" style="2" customWidth="1"/>
    <col min="21" max="21" width="7.00390625" style="2" customWidth="1"/>
    <col min="22" max="22" width="5.625" style="2" customWidth="1"/>
    <col min="23" max="24" width="9.00390625" style="2" customWidth="1"/>
    <col min="25" max="25" width="6.75390625" style="2" customWidth="1"/>
    <col min="26" max="26" width="9.00390625" style="2" customWidth="1"/>
    <col min="27" max="27" width="36.375" style="2" customWidth="1"/>
    <col min="28" max="30" width="9.00390625" style="2" customWidth="1"/>
    <col min="31" max="32" width="12.25390625" style="2" customWidth="1"/>
    <col min="33" max="33" width="32.125" style="2" customWidth="1"/>
    <col min="34" max="34" width="13.375" style="2" customWidth="1"/>
    <col min="35" max="37" width="9.00390625" style="2" customWidth="1"/>
    <col min="38" max="38" width="10.00390625" style="2" customWidth="1"/>
    <col min="39" max="39" width="9.00390625" style="2" customWidth="1"/>
    <col min="40" max="40" width="15.125" style="2" customWidth="1"/>
    <col min="41" max="41" width="9.00390625" style="2" customWidth="1"/>
    <col min="42" max="42" width="14.875" style="2" customWidth="1"/>
    <col min="43" max="43" width="57.375" style="2" customWidth="1"/>
    <col min="44" max="16384" width="9.00390625" style="2" customWidth="1"/>
  </cols>
  <sheetData>
    <row r="1" spans="1:21" ht="34.5" customHeight="1" thickBot="1">
      <c r="A1" s="34" t="s">
        <v>367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17"/>
      <c r="M1" s="36"/>
      <c r="N1" s="318" t="s">
        <v>369</v>
      </c>
      <c r="O1" s="318"/>
      <c r="P1" s="318"/>
      <c r="Q1" s="318"/>
      <c r="R1" s="318"/>
      <c r="S1" s="318"/>
      <c r="T1" s="318"/>
      <c r="U1" s="318"/>
    </row>
    <row r="2" spans="1:21" ht="31.5" customHeight="1">
      <c r="A2" s="197" t="s">
        <v>0</v>
      </c>
      <c r="B2" s="180"/>
      <c r="C2" s="207"/>
      <c r="D2" s="208"/>
      <c r="E2" s="208"/>
      <c r="F2" s="179" t="s">
        <v>56</v>
      </c>
      <c r="G2" s="180"/>
      <c r="H2" s="202"/>
      <c r="I2" s="203"/>
      <c r="J2" s="203"/>
      <c r="K2" s="203"/>
      <c r="L2" s="203"/>
      <c r="M2" s="203"/>
      <c r="N2" s="179" t="s">
        <v>141</v>
      </c>
      <c r="O2" s="181"/>
      <c r="P2" s="183"/>
      <c r="Q2" s="184"/>
      <c r="R2" s="184"/>
      <c r="S2" s="184"/>
      <c r="T2" s="184"/>
      <c r="U2" s="185"/>
    </row>
    <row r="3" spans="1:21" ht="29.25" customHeight="1">
      <c r="A3" s="198" t="s">
        <v>57</v>
      </c>
      <c r="B3" s="199"/>
      <c r="C3" s="204"/>
      <c r="D3" s="205"/>
      <c r="E3" s="206"/>
      <c r="F3" s="212"/>
      <c r="G3" s="213"/>
      <c r="H3" s="213"/>
      <c r="I3" s="213"/>
      <c r="J3" s="213"/>
      <c r="K3" s="213"/>
      <c r="L3" s="213"/>
      <c r="M3" s="214"/>
      <c r="N3" s="218" t="s">
        <v>142</v>
      </c>
      <c r="O3" s="219"/>
      <c r="P3" s="186"/>
      <c r="Q3" s="187"/>
      <c r="R3" s="187"/>
      <c r="S3" s="187"/>
      <c r="T3" s="187"/>
      <c r="U3" s="188"/>
    </row>
    <row r="4" spans="1:21" ht="31.5" customHeight="1" thickBot="1">
      <c r="A4" s="200" t="s">
        <v>366</v>
      </c>
      <c r="B4" s="201"/>
      <c r="C4" s="209"/>
      <c r="D4" s="210"/>
      <c r="E4" s="210"/>
      <c r="F4" s="210"/>
      <c r="G4" s="210"/>
      <c r="H4" s="211"/>
      <c r="I4" s="189" t="s">
        <v>55</v>
      </c>
      <c r="J4" s="190"/>
      <c r="K4" s="191" t="s">
        <v>143</v>
      </c>
      <c r="L4" s="192"/>
      <c r="M4" s="215"/>
      <c r="N4" s="216"/>
      <c r="O4" s="216"/>
      <c r="P4" s="216"/>
      <c r="Q4" s="216"/>
      <c r="R4" s="216"/>
      <c r="S4" s="217"/>
      <c r="T4" s="13" t="s">
        <v>144</v>
      </c>
      <c r="U4" s="16"/>
    </row>
    <row r="5" spans="1:21" ht="13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</row>
    <row r="6" spans="1:21" ht="15" customHeight="1">
      <c r="A6" s="229" t="s">
        <v>152</v>
      </c>
      <c r="B6" s="164"/>
      <c r="C6" s="164"/>
      <c r="D6" s="164"/>
      <c r="E6" s="164"/>
      <c r="F6" s="164"/>
      <c r="G6" s="164"/>
      <c r="H6" s="164"/>
      <c r="I6" s="164"/>
      <c r="J6" s="163" t="s">
        <v>151</v>
      </c>
      <c r="K6" s="164"/>
      <c r="L6" s="164"/>
      <c r="M6" s="164"/>
      <c r="N6" s="164"/>
      <c r="O6" s="48"/>
      <c r="P6" s="163" t="s">
        <v>153</v>
      </c>
      <c r="Q6" s="164"/>
      <c r="R6" s="165"/>
      <c r="S6" s="193" t="s">
        <v>136</v>
      </c>
      <c r="T6" s="193"/>
      <c r="U6" s="194"/>
    </row>
    <row r="7" spans="1:21" ht="18" customHeight="1">
      <c r="A7" s="233" t="s">
        <v>107</v>
      </c>
      <c r="B7" s="234"/>
      <c r="C7" s="234"/>
      <c r="D7" s="234"/>
      <c r="E7" s="235"/>
      <c r="F7" s="230" t="s">
        <v>364</v>
      </c>
      <c r="G7" s="231"/>
      <c r="H7" s="231"/>
      <c r="I7" s="232"/>
      <c r="J7" s="195">
        <v>5000</v>
      </c>
      <c r="K7" s="146"/>
      <c r="L7" s="146"/>
      <c r="M7" s="196"/>
      <c r="N7" s="26" t="s">
        <v>110</v>
      </c>
      <c r="O7" s="39"/>
      <c r="P7" s="62"/>
      <c r="Q7" s="63"/>
      <c r="R7" s="31" t="s">
        <v>111</v>
      </c>
      <c r="S7" s="146">
        <f aca="true" t="shared" si="0" ref="S7:S35">J7*Q7</f>
        <v>0</v>
      </c>
      <c r="T7" s="146"/>
      <c r="U7" s="147"/>
    </row>
    <row r="8" spans="1:21" ht="18" customHeight="1">
      <c r="A8" s="236"/>
      <c r="B8" s="237"/>
      <c r="C8" s="237"/>
      <c r="D8" s="237"/>
      <c r="E8" s="238"/>
      <c r="F8" s="230" t="s">
        <v>361</v>
      </c>
      <c r="G8" s="231"/>
      <c r="H8" s="231"/>
      <c r="I8" s="232"/>
      <c r="J8" s="195">
        <v>3000</v>
      </c>
      <c r="K8" s="146"/>
      <c r="L8" s="146"/>
      <c r="M8" s="196"/>
      <c r="N8" s="26" t="s">
        <v>110</v>
      </c>
      <c r="O8" s="39"/>
      <c r="P8" s="62"/>
      <c r="Q8" s="63"/>
      <c r="R8" s="31" t="s">
        <v>111</v>
      </c>
      <c r="S8" s="146">
        <f>J8*Q8</f>
        <v>0</v>
      </c>
      <c r="T8" s="146"/>
      <c r="U8" s="147"/>
    </row>
    <row r="9" spans="1:21" ht="18" customHeight="1">
      <c r="A9" s="236"/>
      <c r="B9" s="237"/>
      <c r="C9" s="237"/>
      <c r="D9" s="237"/>
      <c r="E9" s="238"/>
      <c r="F9" s="230" t="s">
        <v>108</v>
      </c>
      <c r="G9" s="231"/>
      <c r="H9" s="231"/>
      <c r="I9" s="232"/>
      <c r="J9" s="195">
        <v>5500</v>
      </c>
      <c r="K9" s="146"/>
      <c r="L9" s="146"/>
      <c r="M9" s="196"/>
      <c r="N9" s="26" t="s">
        <v>110</v>
      </c>
      <c r="O9" s="39"/>
      <c r="P9" s="47"/>
      <c r="Q9" s="63"/>
      <c r="R9" s="31" t="s">
        <v>111</v>
      </c>
      <c r="S9" s="146">
        <f t="shared" si="0"/>
        <v>0</v>
      </c>
      <c r="T9" s="146"/>
      <c r="U9" s="147"/>
    </row>
    <row r="10" spans="1:21" ht="18" customHeight="1">
      <c r="A10" s="236"/>
      <c r="B10" s="237"/>
      <c r="C10" s="237"/>
      <c r="D10" s="237"/>
      <c r="E10" s="238"/>
      <c r="F10" s="230" t="s">
        <v>362</v>
      </c>
      <c r="G10" s="231"/>
      <c r="H10" s="231"/>
      <c r="I10" s="232"/>
      <c r="J10" s="195">
        <v>3500</v>
      </c>
      <c r="K10" s="146"/>
      <c r="L10" s="146"/>
      <c r="M10" s="196"/>
      <c r="N10" s="26" t="s">
        <v>110</v>
      </c>
      <c r="O10" s="39"/>
      <c r="P10" s="47"/>
      <c r="Q10" s="63"/>
      <c r="R10" s="31" t="s">
        <v>111</v>
      </c>
      <c r="S10" s="146">
        <f>J10*Q10</f>
        <v>0</v>
      </c>
      <c r="T10" s="146"/>
      <c r="U10" s="147"/>
    </row>
    <row r="11" spans="1:21" ht="18" customHeight="1">
      <c r="A11" s="236"/>
      <c r="B11" s="237"/>
      <c r="C11" s="237"/>
      <c r="D11" s="237"/>
      <c r="E11" s="238"/>
      <c r="F11" s="230" t="s">
        <v>109</v>
      </c>
      <c r="G11" s="231"/>
      <c r="H11" s="231"/>
      <c r="I11" s="232"/>
      <c r="J11" s="195">
        <v>8000</v>
      </c>
      <c r="K11" s="146"/>
      <c r="L11" s="146"/>
      <c r="M11" s="196"/>
      <c r="N11" s="26" t="s">
        <v>110</v>
      </c>
      <c r="O11" s="39"/>
      <c r="P11" s="47"/>
      <c r="Q11" s="63"/>
      <c r="R11" s="31" t="s">
        <v>111</v>
      </c>
      <c r="S11" s="146">
        <f>J11*Q11</f>
        <v>0</v>
      </c>
      <c r="T11" s="146"/>
      <c r="U11" s="147"/>
    </row>
    <row r="12" spans="1:21" ht="18" customHeight="1">
      <c r="A12" s="239"/>
      <c r="B12" s="240"/>
      <c r="C12" s="240"/>
      <c r="D12" s="240"/>
      <c r="E12" s="241"/>
      <c r="F12" s="230" t="s">
        <v>363</v>
      </c>
      <c r="G12" s="231"/>
      <c r="H12" s="231"/>
      <c r="I12" s="232"/>
      <c r="J12" s="195">
        <v>6000</v>
      </c>
      <c r="K12" s="146"/>
      <c r="L12" s="146"/>
      <c r="M12" s="196"/>
      <c r="N12" s="26" t="s">
        <v>110</v>
      </c>
      <c r="O12" s="39"/>
      <c r="P12" s="47"/>
      <c r="Q12" s="63"/>
      <c r="R12" s="31" t="s">
        <v>111</v>
      </c>
      <c r="S12" s="146">
        <f t="shared" si="0"/>
        <v>0</v>
      </c>
      <c r="T12" s="146"/>
      <c r="U12" s="147"/>
    </row>
    <row r="13" spans="1:21" ht="18" customHeight="1">
      <c r="A13" s="280" t="s">
        <v>137</v>
      </c>
      <c r="B13" s="281"/>
      <c r="C13" s="155" t="s">
        <v>112</v>
      </c>
      <c r="D13" s="156"/>
      <c r="E13" s="157"/>
      <c r="F13" s="158" t="s">
        <v>113</v>
      </c>
      <c r="G13" s="159"/>
      <c r="H13" s="159"/>
      <c r="I13" s="160"/>
      <c r="J13" s="195">
        <v>6000</v>
      </c>
      <c r="K13" s="146"/>
      <c r="L13" s="146"/>
      <c r="M13" s="196"/>
      <c r="N13" s="26" t="s">
        <v>110</v>
      </c>
      <c r="O13" s="39"/>
      <c r="P13" s="47"/>
      <c r="Q13" s="64"/>
      <c r="R13" s="65" t="s">
        <v>133</v>
      </c>
      <c r="S13" s="146">
        <f t="shared" si="0"/>
        <v>0</v>
      </c>
      <c r="T13" s="146"/>
      <c r="U13" s="147"/>
    </row>
    <row r="14" spans="1:23" ht="18" customHeight="1">
      <c r="A14" s="282"/>
      <c r="B14" s="283"/>
      <c r="C14" s="266" t="s">
        <v>123</v>
      </c>
      <c r="D14" s="267"/>
      <c r="E14" s="268"/>
      <c r="F14" s="246" t="s">
        <v>114</v>
      </c>
      <c r="G14" s="247"/>
      <c r="H14" s="247"/>
      <c r="I14" s="248"/>
      <c r="J14" s="258">
        <v>3000</v>
      </c>
      <c r="K14" s="222"/>
      <c r="L14" s="222"/>
      <c r="M14" s="259"/>
      <c r="N14" s="57" t="s">
        <v>110</v>
      </c>
      <c r="O14" s="58"/>
      <c r="P14" s="59"/>
      <c r="Q14" s="60"/>
      <c r="R14" s="61" t="s">
        <v>133</v>
      </c>
      <c r="S14" s="222">
        <f t="shared" si="0"/>
        <v>0</v>
      </c>
      <c r="T14" s="222"/>
      <c r="U14" s="223"/>
      <c r="W14" s="2" t="s">
        <v>150</v>
      </c>
    </row>
    <row r="15" spans="1:21" ht="18" customHeight="1">
      <c r="A15" s="282"/>
      <c r="B15" s="283"/>
      <c r="C15" s="249"/>
      <c r="D15" s="250"/>
      <c r="E15" s="251"/>
      <c r="F15" s="272" t="s">
        <v>115</v>
      </c>
      <c r="G15" s="273"/>
      <c r="H15" s="273"/>
      <c r="I15" s="274"/>
      <c r="J15" s="252">
        <v>3000</v>
      </c>
      <c r="K15" s="253"/>
      <c r="L15" s="253"/>
      <c r="M15" s="254"/>
      <c r="N15" s="22" t="s">
        <v>110</v>
      </c>
      <c r="O15" s="43"/>
      <c r="P15" s="44"/>
      <c r="Q15" s="23"/>
      <c r="R15" s="52" t="s">
        <v>133</v>
      </c>
      <c r="S15" s="253">
        <f t="shared" si="0"/>
        <v>0</v>
      </c>
      <c r="T15" s="253"/>
      <c r="U15" s="278"/>
    </row>
    <row r="16" spans="1:21" ht="18" customHeight="1">
      <c r="A16" s="282"/>
      <c r="B16" s="283"/>
      <c r="C16" s="249"/>
      <c r="D16" s="250"/>
      <c r="E16" s="251"/>
      <c r="F16" s="272" t="s">
        <v>116</v>
      </c>
      <c r="G16" s="273"/>
      <c r="H16" s="273"/>
      <c r="I16" s="274"/>
      <c r="J16" s="252">
        <v>2000</v>
      </c>
      <c r="K16" s="253"/>
      <c r="L16" s="253"/>
      <c r="M16" s="254"/>
      <c r="N16" s="22" t="s">
        <v>110</v>
      </c>
      <c r="O16" s="43"/>
      <c r="P16" s="44"/>
      <c r="Q16" s="23"/>
      <c r="R16" s="25" t="s">
        <v>135</v>
      </c>
      <c r="S16" s="253">
        <f t="shared" si="0"/>
        <v>0</v>
      </c>
      <c r="T16" s="253"/>
      <c r="U16" s="278"/>
    </row>
    <row r="17" spans="1:21" ht="18" customHeight="1">
      <c r="A17" s="282"/>
      <c r="B17" s="283"/>
      <c r="C17" s="249"/>
      <c r="D17" s="250"/>
      <c r="E17" s="251"/>
      <c r="F17" s="272" t="s">
        <v>117</v>
      </c>
      <c r="G17" s="273"/>
      <c r="H17" s="273"/>
      <c r="I17" s="274"/>
      <c r="J17" s="252">
        <v>2000</v>
      </c>
      <c r="K17" s="253"/>
      <c r="L17" s="253"/>
      <c r="M17" s="254"/>
      <c r="N17" s="22" t="s">
        <v>110</v>
      </c>
      <c r="O17" s="43"/>
      <c r="P17" s="44"/>
      <c r="Q17" s="23"/>
      <c r="R17" s="25" t="s">
        <v>135</v>
      </c>
      <c r="S17" s="253">
        <f t="shared" si="0"/>
        <v>0</v>
      </c>
      <c r="T17" s="253"/>
      <c r="U17" s="278"/>
    </row>
    <row r="18" spans="1:21" ht="18" customHeight="1">
      <c r="A18" s="282"/>
      <c r="B18" s="283"/>
      <c r="C18" s="269"/>
      <c r="D18" s="270"/>
      <c r="E18" s="271"/>
      <c r="F18" s="275" t="s">
        <v>118</v>
      </c>
      <c r="G18" s="276"/>
      <c r="H18" s="276"/>
      <c r="I18" s="277"/>
      <c r="J18" s="255">
        <v>2000</v>
      </c>
      <c r="K18" s="256"/>
      <c r="L18" s="256"/>
      <c r="M18" s="257"/>
      <c r="N18" s="28" t="s">
        <v>110</v>
      </c>
      <c r="O18" s="45"/>
      <c r="P18" s="46"/>
      <c r="Q18" s="29"/>
      <c r="R18" s="30" t="s">
        <v>135</v>
      </c>
      <c r="S18" s="256">
        <f t="shared" si="0"/>
        <v>0</v>
      </c>
      <c r="T18" s="256"/>
      <c r="U18" s="290"/>
    </row>
    <row r="19" spans="1:21" ht="18" customHeight="1">
      <c r="A19" s="282"/>
      <c r="B19" s="283"/>
      <c r="C19" s="266" t="s">
        <v>124</v>
      </c>
      <c r="D19" s="267"/>
      <c r="E19" s="268"/>
      <c r="F19" s="74" t="s">
        <v>119</v>
      </c>
      <c r="G19" s="75"/>
      <c r="H19" s="74"/>
      <c r="I19" s="75"/>
      <c r="J19" s="260">
        <v>3000</v>
      </c>
      <c r="K19" s="261"/>
      <c r="L19" s="261"/>
      <c r="M19" s="262"/>
      <c r="N19" s="21" t="s">
        <v>110</v>
      </c>
      <c r="O19" s="42"/>
      <c r="P19" s="66"/>
      <c r="Q19" s="67"/>
      <c r="R19" s="68" t="s">
        <v>133</v>
      </c>
      <c r="S19" s="261">
        <f t="shared" si="0"/>
        <v>0</v>
      </c>
      <c r="T19" s="261"/>
      <c r="U19" s="289"/>
    </row>
    <row r="20" spans="1:21" ht="18" customHeight="1">
      <c r="A20" s="282"/>
      <c r="B20" s="283"/>
      <c r="C20" s="249"/>
      <c r="D20" s="250"/>
      <c r="E20" s="251"/>
      <c r="F20" s="78" t="s">
        <v>120</v>
      </c>
      <c r="G20" s="79"/>
      <c r="H20" s="78"/>
      <c r="I20" s="79"/>
      <c r="J20" s="252">
        <v>3000</v>
      </c>
      <c r="K20" s="253"/>
      <c r="L20" s="253"/>
      <c r="M20" s="254"/>
      <c r="N20" s="22" t="s">
        <v>110</v>
      </c>
      <c r="O20" s="43"/>
      <c r="P20" s="44"/>
      <c r="Q20" s="23"/>
      <c r="R20" s="52" t="s">
        <v>133</v>
      </c>
      <c r="S20" s="253">
        <f t="shared" si="0"/>
        <v>0</v>
      </c>
      <c r="T20" s="253"/>
      <c r="U20" s="278"/>
    </row>
    <row r="21" spans="1:21" ht="18" customHeight="1">
      <c r="A21" s="282"/>
      <c r="B21" s="283"/>
      <c r="C21" s="269"/>
      <c r="D21" s="270"/>
      <c r="E21" s="271"/>
      <c r="F21" s="76" t="s">
        <v>121</v>
      </c>
      <c r="G21" s="77"/>
      <c r="H21" s="76"/>
      <c r="I21" s="77"/>
      <c r="J21" s="263">
        <v>3000</v>
      </c>
      <c r="K21" s="264"/>
      <c r="L21" s="264"/>
      <c r="M21" s="265"/>
      <c r="N21" s="69" t="s">
        <v>110</v>
      </c>
      <c r="O21" s="70"/>
      <c r="P21" s="71"/>
      <c r="Q21" s="72"/>
      <c r="R21" s="73" t="s">
        <v>133</v>
      </c>
      <c r="S21" s="264">
        <f t="shared" si="0"/>
        <v>0</v>
      </c>
      <c r="T21" s="264"/>
      <c r="U21" s="279"/>
    </row>
    <row r="22" spans="1:21" ht="18" customHeight="1">
      <c r="A22" s="282"/>
      <c r="B22" s="283"/>
      <c r="C22" s="266" t="s">
        <v>125</v>
      </c>
      <c r="D22" s="267"/>
      <c r="E22" s="268"/>
      <c r="F22" s="246" t="s">
        <v>114</v>
      </c>
      <c r="G22" s="247"/>
      <c r="H22" s="247"/>
      <c r="I22" s="248"/>
      <c r="J22" s="260">
        <v>4000</v>
      </c>
      <c r="K22" s="261"/>
      <c r="L22" s="261"/>
      <c r="M22" s="262"/>
      <c r="N22" s="21" t="s">
        <v>110</v>
      </c>
      <c r="O22" s="42"/>
      <c r="P22" s="66"/>
      <c r="Q22" s="67"/>
      <c r="R22" s="68" t="s">
        <v>133</v>
      </c>
      <c r="S22" s="261">
        <f t="shared" si="0"/>
        <v>0</v>
      </c>
      <c r="T22" s="261"/>
      <c r="U22" s="289"/>
    </row>
    <row r="23" spans="1:21" ht="18" customHeight="1">
      <c r="A23" s="282"/>
      <c r="B23" s="283"/>
      <c r="C23" s="269"/>
      <c r="D23" s="270"/>
      <c r="E23" s="271"/>
      <c r="F23" s="275" t="s">
        <v>122</v>
      </c>
      <c r="G23" s="276"/>
      <c r="H23" s="276"/>
      <c r="I23" s="277"/>
      <c r="J23" s="263">
        <v>4000</v>
      </c>
      <c r="K23" s="264"/>
      <c r="L23" s="264"/>
      <c r="M23" s="265"/>
      <c r="N23" s="69" t="s">
        <v>110</v>
      </c>
      <c r="O23" s="70"/>
      <c r="P23" s="71"/>
      <c r="Q23" s="72"/>
      <c r="R23" s="73" t="s">
        <v>133</v>
      </c>
      <c r="S23" s="264">
        <f t="shared" si="0"/>
        <v>0</v>
      </c>
      <c r="T23" s="264"/>
      <c r="U23" s="279"/>
    </row>
    <row r="24" spans="1:21" ht="18" customHeight="1">
      <c r="A24" s="282"/>
      <c r="B24" s="283"/>
      <c r="C24" s="155" t="s">
        <v>126</v>
      </c>
      <c r="D24" s="156"/>
      <c r="E24" s="157"/>
      <c r="F24" s="249" t="s">
        <v>113</v>
      </c>
      <c r="G24" s="250"/>
      <c r="H24" s="250"/>
      <c r="I24" s="251"/>
      <c r="J24" s="300">
        <v>6000</v>
      </c>
      <c r="K24" s="220"/>
      <c r="L24" s="220"/>
      <c r="M24" s="301"/>
      <c r="N24" s="80" t="s">
        <v>110</v>
      </c>
      <c r="O24" s="54"/>
      <c r="P24" s="81"/>
      <c r="Q24" s="82"/>
      <c r="R24" s="83" t="s">
        <v>133</v>
      </c>
      <c r="S24" s="220">
        <f t="shared" si="0"/>
        <v>0</v>
      </c>
      <c r="T24" s="220"/>
      <c r="U24" s="221"/>
    </row>
    <row r="25" spans="1:21" ht="18" customHeight="1">
      <c r="A25" s="282"/>
      <c r="B25" s="283"/>
      <c r="C25" s="266" t="s">
        <v>127</v>
      </c>
      <c r="D25" s="267"/>
      <c r="E25" s="268"/>
      <c r="F25" s="246" t="s">
        <v>116</v>
      </c>
      <c r="G25" s="247"/>
      <c r="H25" s="247"/>
      <c r="I25" s="248"/>
      <c r="J25" s="260">
        <v>2500</v>
      </c>
      <c r="K25" s="261"/>
      <c r="L25" s="261"/>
      <c r="M25" s="262"/>
      <c r="N25" s="21" t="s">
        <v>110</v>
      </c>
      <c r="O25" s="42"/>
      <c r="P25" s="66"/>
      <c r="Q25" s="67"/>
      <c r="R25" s="24" t="s">
        <v>135</v>
      </c>
      <c r="S25" s="261">
        <f t="shared" si="0"/>
        <v>0</v>
      </c>
      <c r="T25" s="261"/>
      <c r="U25" s="289"/>
    </row>
    <row r="26" spans="1:21" ht="18" customHeight="1">
      <c r="A26" s="282"/>
      <c r="B26" s="283"/>
      <c r="C26" s="249"/>
      <c r="D26" s="250"/>
      <c r="E26" s="251"/>
      <c r="F26" s="272" t="s">
        <v>117</v>
      </c>
      <c r="G26" s="273"/>
      <c r="H26" s="273"/>
      <c r="I26" s="274"/>
      <c r="J26" s="252">
        <v>2500</v>
      </c>
      <c r="K26" s="253"/>
      <c r="L26" s="253"/>
      <c r="M26" s="254"/>
      <c r="N26" s="22" t="s">
        <v>110</v>
      </c>
      <c r="O26" s="43"/>
      <c r="P26" s="44"/>
      <c r="Q26" s="23"/>
      <c r="R26" s="25" t="s">
        <v>135</v>
      </c>
      <c r="S26" s="253">
        <f t="shared" si="0"/>
        <v>0</v>
      </c>
      <c r="T26" s="253"/>
      <c r="U26" s="278"/>
    </row>
    <row r="27" spans="1:21" ht="18" customHeight="1">
      <c r="A27" s="282"/>
      <c r="B27" s="283"/>
      <c r="C27" s="266" t="s">
        <v>128</v>
      </c>
      <c r="D27" s="267"/>
      <c r="E27" s="268"/>
      <c r="F27" s="246" t="s">
        <v>114</v>
      </c>
      <c r="G27" s="247"/>
      <c r="H27" s="247"/>
      <c r="I27" s="248"/>
      <c r="J27" s="260">
        <v>16000</v>
      </c>
      <c r="K27" s="261"/>
      <c r="L27" s="261"/>
      <c r="M27" s="262"/>
      <c r="N27" s="21" t="s">
        <v>110</v>
      </c>
      <c r="O27" s="42"/>
      <c r="P27" s="66"/>
      <c r="Q27" s="67"/>
      <c r="R27" s="68" t="s">
        <v>133</v>
      </c>
      <c r="S27" s="261">
        <f t="shared" si="0"/>
        <v>0</v>
      </c>
      <c r="T27" s="261"/>
      <c r="U27" s="289"/>
    </row>
    <row r="28" spans="1:21" ht="18" customHeight="1">
      <c r="A28" s="282"/>
      <c r="B28" s="283"/>
      <c r="C28" s="269"/>
      <c r="D28" s="270"/>
      <c r="E28" s="271"/>
      <c r="F28" s="275" t="s">
        <v>122</v>
      </c>
      <c r="G28" s="276"/>
      <c r="H28" s="276"/>
      <c r="I28" s="277"/>
      <c r="J28" s="263">
        <v>13000</v>
      </c>
      <c r="K28" s="264"/>
      <c r="L28" s="264"/>
      <c r="M28" s="265"/>
      <c r="N28" s="69" t="s">
        <v>110</v>
      </c>
      <c r="O28" s="70"/>
      <c r="P28" s="71"/>
      <c r="Q28" s="72"/>
      <c r="R28" s="73" t="s">
        <v>133</v>
      </c>
      <c r="S28" s="264">
        <f t="shared" si="0"/>
        <v>0</v>
      </c>
      <c r="T28" s="264"/>
      <c r="U28" s="279"/>
    </row>
    <row r="29" spans="1:21" ht="18" customHeight="1">
      <c r="A29" s="282"/>
      <c r="B29" s="283"/>
      <c r="C29" s="266" t="s">
        <v>129</v>
      </c>
      <c r="D29" s="267"/>
      <c r="E29" s="268"/>
      <c r="F29" s="246" t="s">
        <v>116</v>
      </c>
      <c r="G29" s="247"/>
      <c r="H29" s="247"/>
      <c r="I29" s="248"/>
      <c r="J29" s="258">
        <v>2000</v>
      </c>
      <c r="K29" s="222"/>
      <c r="L29" s="222"/>
      <c r="M29" s="259"/>
      <c r="N29" s="57" t="s">
        <v>110</v>
      </c>
      <c r="O29" s="58"/>
      <c r="P29" s="59"/>
      <c r="Q29" s="60"/>
      <c r="R29" s="84" t="s">
        <v>135</v>
      </c>
      <c r="S29" s="222">
        <f t="shared" si="0"/>
        <v>0</v>
      </c>
      <c r="T29" s="222"/>
      <c r="U29" s="223"/>
    </row>
    <row r="30" spans="1:21" ht="18" customHeight="1">
      <c r="A30" s="282"/>
      <c r="B30" s="283"/>
      <c r="C30" s="249"/>
      <c r="D30" s="250"/>
      <c r="E30" s="251"/>
      <c r="F30" s="272" t="s">
        <v>117</v>
      </c>
      <c r="G30" s="273"/>
      <c r="H30" s="273"/>
      <c r="I30" s="274"/>
      <c r="J30" s="252">
        <v>2000</v>
      </c>
      <c r="K30" s="253"/>
      <c r="L30" s="253"/>
      <c r="M30" s="254"/>
      <c r="N30" s="22" t="s">
        <v>110</v>
      </c>
      <c r="O30" s="43"/>
      <c r="P30" s="44"/>
      <c r="Q30" s="23"/>
      <c r="R30" s="25" t="s">
        <v>135</v>
      </c>
      <c r="S30" s="253">
        <f t="shared" si="0"/>
        <v>0</v>
      </c>
      <c r="T30" s="253"/>
      <c r="U30" s="278"/>
    </row>
    <row r="31" spans="1:21" ht="18" customHeight="1">
      <c r="A31" s="282"/>
      <c r="B31" s="283"/>
      <c r="C31" s="269"/>
      <c r="D31" s="270"/>
      <c r="E31" s="271"/>
      <c r="F31" s="275" t="s">
        <v>118</v>
      </c>
      <c r="G31" s="276"/>
      <c r="H31" s="276"/>
      <c r="I31" s="277"/>
      <c r="J31" s="255">
        <v>2000</v>
      </c>
      <c r="K31" s="256"/>
      <c r="L31" s="256"/>
      <c r="M31" s="257"/>
      <c r="N31" s="28" t="s">
        <v>110</v>
      </c>
      <c r="O31" s="45"/>
      <c r="P31" s="46"/>
      <c r="Q31" s="29"/>
      <c r="R31" s="30" t="s">
        <v>135</v>
      </c>
      <c r="S31" s="256">
        <f t="shared" si="0"/>
        <v>0</v>
      </c>
      <c r="T31" s="256"/>
      <c r="U31" s="290"/>
    </row>
    <row r="32" spans="1:21" ht="18" customHeight="1">
      <c r="A32" s="282"/>
      <c r="B32" s="283"/>
      <c r="C32" s="155" t="s">
        <v>130</v>
      </c>
      <c r="D32" s="156"/>
      <c r="E32" s="157"/>
      <c r="F32" s="158" t="s">
        <v>113</v>
      </c>
      <c r="G32" s="159"/>
      <c r="H32" s="159"/>
      <c r="I32" s="160"/>
      <c r="J32" s="195">
        <v>6000</v>
      </c>
      <c r="K32" s="146"/>
      <c r="L32" s="146"/>
      <c r="M32" s="196"/>
      <c r="N32" s="26" t="s">
        <v>110</v>
      </c>
      <c r="O32" s="39"/>
      <c r="P32" s="47"/>
      <c r="Q32" s="64"/>
      <c r="R32" s="65" t="s">
        <v>133</v>
      </c>
      <c r="S32" s="146">
        <f t="shared" si="0"/>
        <v>0</v>
      </c>
      <c r="T32" s="146"/>
      <c r="U32" s="147"/>
    </row>
    <row r="33" spans="1:21" ht="18" customHeight="1">
      <c r="A33" s="282"/>
      <c r="B33" s="283"/>
      <c r="C33" s="266" t="s">
        <v>131</v>
      </c>
      <c r="D33" s="267"/>
      <c r="E33" s="268"/>
      <c r="F33" s="246" t="s">
        <v>114</v>
      </c>
      <c r="G33" s="247"/>
      <c r="H33" s="247"/>
      <c r="I33" s="248"/>
      <c r="J33" s="258">
        <v>4000</v>
      </c>
      <c r="K33" s="222"/>
      <c r="L33" s="222"/>
      <c r="M33" s="259"/>
      <c r="N33" s="57" t="s">
        <v>110</v>
      </c>
      <c r="O33" s="58"/>
      <c r="P33" s="59"/>
      <c r="Q33" s="60"/>
      <c r="R33" s="61" t="s">
        <v>133</v>
      </c>
      <c r="S33" s="222">
        <f t="shared" si="0"/>
        <v>0</v>
      </c>
      <c r="T33" s="222"/>
      <c r="U33" s="223"/>
    </row>
    <row r="34" spans="1:21" ht="18" customHeight="1">
      <c r="A34" s="284"/>
      <c r="B34" s="285"/>
      <c r="C34" s="269"/>
      <c r="D34" s="270"/>
      <c r="E34" s="271"/>
      <c r="F34" s="275" t="s">
        <v>122</v>
      </c>
      <c r="G34" s="276"/>
      <c r="H34" s="276"/>
      <c r="I34" s="277"/>
      <c r="J34" s="263">
        <v>4000</v>
      </c>
      <c r="K34" s="264"/>
      <c r="L34" s="264"/>
      <c r="M34" s="265"/>
      <c r="N34" s="28" t="s">
        <v>110</v>
      </c>
      <c r="O34" s="45"/>
      <c r="P34" s="46"/>
      <c r="Q34" s="29"/>
      <c r="R34" s="53" t="s">
        <v>133</v>
      </c>
      <c r="S34" s="264">
        <f t="shared" si="0"/>
        <v>0</v>
      </c>
      <c r="T34" s="264"/>
      <c r="U34" s="279"/>
    </row>
    <row r="35" spans="1:21" ht="18" customHeight="1">
      <c r="A35" s="286" t="s">
        <v>132</v>
      </c>
      <c r="B35" s="287"/>
      <c r="C35" s="287"/>
      <c r="D35" s="287"/>
      <c r="E35" s="288"/>
      <c r="F35" s="158" t="s">
        <v>145</v>
      </c>
      <c r="G35" s="159"/>
      <c r="H35" s="159"/>
      <c r="I35" s="160"/>
      <c r="J35" s="298">
        <v>800</v>
      </c>
      <c r="K35" s="293"/>
      <c r="L35" s="293"/>
      <c r="M35" s="293"/>
      <c r="N35" s="26" t="s">
        <v>110</v>
      </c>
      <c r="O35" s="39"/>
      <c r="P35" s="47"/>
      <c r="Q35" s="27"/>
      <c r="R35" s="31" t="s">
        <v>134</v>
      </c>
      <c r="S35" s="293">
        <f t="shared" si="0"/>
        <v>0</v>
      </c>
      <c r="T35" s="293"/>
      <c r="U35" s="294"/>
    </row>
    <row r="36" spans="1:21" ht="18" customHeight="1" thickBot="1">
      <c r="A36" s="55"/>
      <c r="B36" s="17"/>
      <c r="C36" s="17"/>
      <c r="D36" s="17"/>
      <c r="E36" s="17"/>
      <c r="F36" s="18"/>
      <c r="G36" s="18"/>
      <c r="H36" s="18"/>
      <c r="I36" s="18"/>
      <c r="J36" s="19"/>
      <c r="K36" s="19"/>
      <c r="L36" s="19"/>
      <c r="M36" s="19"/>
      <c r="N36" s="20"/>
      <c r="O36" s="49"/>
      <c r="P36" s="297" t="s">
        <v>156</v>
      </c>
      <c r="Q36" s="297"/>
      <c r="R36" s="297"/>
      <c r="S36" s="295">
        <f>SUM(S7:U35)</f>
        <v>0</v>
      </c>
      <c r="T36" s="295"/>
      <c r="U36" s="296"/>
    </row>
    <row r="37" spans="1:21" ht="24.75" customHeight="1">
      <c r="A37" s="299" t="s">
        <v>146</v>
      </c>
      <c r="B37" s="225"/>
      <c r="C37" s="225"/>
      <c r="D37" s="225"/>
      <c r="E37" s="225"/>
      <c r="F37" s="225"/>
      <c r="G37" s="225"/>
      <c r="H37" s="225"/>
      <c r="I37" s="314" t="s">
        <v>441</v>
      </c>
      <c r="J37" s="315"/>
      <c r="K37" s="316"/>
      <c r="L37" s="225" t="s">
        <v>147</v>
      </c>
      <c r="M37" s="225"/>
      <c r="N37" s="37"/>
      <c r="O37" s="227" t="s">
        <v>148</v>
      </c>
      <c r="P37" s="164"/>
      <c r="Q37" s="164"/>
      <c r="R37" s="228"/>
      <c r="S37" s="224" t="s">
        <v>154</v>
      </c>
      <c r="T37" s="225"/>
      <c r="U37" s="226"/>
    </row>
    <row r="38" spans="1:21" ht="24.75" customHeight="1">
      <c r="A38" s="175" t="s">
        <v>440</v>
      </c>
      <c r="B38" s="175"/>
      <c r="C38" s="175"/>
      <c r="D38" s="175"/>
      <c r="E38" s="175"/>
      <c r="F38" s="175"/>
      <c r="G38" s="175"/>
      <c r="H38" s="175"/>
      <c r="I38" s="313"/>
      <c r="J38" s="312"/>
      <c r="K38" s="51" t="s">
        <v>140</v>
      </c>
      <c r="L38" s="50"/>
      <c r="M38" s="38" t="s">
        <v>138</v>
      </c>
      <c r="N38" s="40"/>
      <c r="O38" s="40" t="s">
        <v>139</v>
      </c>
      <c r="P38" s="182"/>
      <c r="Q38" s="182"/>
      <c r="R38" s="41" t="s">
        <v>111</v>
      </c>
      <c r="S38" s="161">
        <f>IF(P38="","",(I38*P38))</f>
      </c>
      <c r="T38" s="162"/>
      <c r="U38" s="56" t="s">
        <v>140</v>
      </c>
    </row>
    <row r="39" spans="1:21" ht="24.75" customHeight="1">
      <c r="A39" s="175"/>
      <c r="B39" s="175"/>
      <c r="C39" s="175"/>
      <c r="D39" s="175"/>
      <c r="E39" s="175"/>
      <c r="F39" s="175"/>
      <c r="G39" s="175"/>
      <c r="H39" s="175"/>
      <c r="I39" s="313"/>
      <c r="J39" s="312"/>
      <c r="K39" s="51" t="s">
        <v>140</v>
      </c>
      <c r="L39" s="50"/>
      <c r="M39" s="38" t="s">
        <v>138</v>
      </c>
      <c r="N39" s="40"/>
      <c r="O39" s="40" t="s">
        <v>139</v>
      </c>
      <c r="P39" s="182"/>
      <c r="Q39" s="182"/>
      <c r="R39" s="41" t="s">
        <v>111</v>
      </c>
      <c r="S39" s="161">
        <f aca="true" t="shared" si="1" ref="S39:S49">IF(P39="","",(I39*P39))</f>
      </c>
      <c r="T39" s="162"/>
      <c r="U39" s="56" t="s">
        <v>140</v>
      </c>
    </row>
    <row r="40" spans="1:21" ht="24.75" customHeight="1">
      <c r="A40" s="175"/>
      <c r="B40" s="175"/>
      <c r="C40" s="175"/>
      <c r="D40" s="175"/>
      <c r="E40" s="175"/>
      <c r="F40" s="175"/>
      <c r="G40" s="175"/>
      <c r="H40" s="175"/>
      <c r="I40" s="313"/>
      <c r="J40" s="312"/>
      <c r="K40" s="51" t="s">
        <v>140</v>
      </c>
      <c r="L40" s="50"/>
      <c r="M40" s="38" t="s">
        <v>138</v>
      </c>
      <c r="N40" s="40"/>
      <c r="O40" s="40" t="s">
        <v>139</v>
      </c>
      <c r="P40" s="182"/>
      <c r="Q40" s="182"/>
      <c r="R40" s="41" t="s">
        <v>111</v>
      </c>
      <c r="S40" s="161">
        <f t="shared" si="1"/>
      </c>
      <c r="T40" s="162"/>
      <c r="U40" s="56" t="s">
        <v>140</v>
      </c>
    </row>
    <row r="41" spans="1:21" ht="24.75" customHeight="1">
      <c r="A41" s="175"/>
      <c r="B41" s="175"/>
      <c r="C41" s="175"/>
      <c r="D41" s="175"/>
      <c r="E41" s="175"/>
      <c r="F41" s="175"/>
      <c r="G41" s="175"/>
      <c r="H41" s="175"/>
      <c r="I41" s="313"/>
      <c r="J41" s="312"/>
      <c r="K41" s="51" t="s">
        <v>140</v>
      </c>
      <c r="L41" s="50"/>
      <c r="M41" s="38" t="s">
        <v>138</v>
      </c>
      <c r="N41" s="40"/>
      <c r="O41" s="40" t="s">
        <v>139</v>
      </c>
      <c r="P41" s="182"/>
      <c r="Q41" s="182"/>
      <c r="R41" s="41" t="s">
        <v>111</v>
      </c>
      <c r="S41" s="161">
        <f t="shared" si="1"/>
      </c>
      <c r="T41" s="162"/>
      <c r="U41" s="56" t="s">
        <v>140</v>
      </c>
    </row>
    <row r="42" spans="1:21" ht="24.75" customHeight="1">
      <c r="A42" s="175"/>
      <c r="B42" s="175"/>
      <c r="C42" s="175"/>
      <c r="D42" s="175"/>
      <c r="E42" s="175"/>
      <c r="F42" s="175"/>
      <c r="G42" s="175"/>
      <c r="H42" s="175"/>
      <c r="I42" s="313"/>
      <c r="J42" s="312"/>
      <c r="K42" s="51" t="s">
        <v>140</v>
      </c>
      <c r="L42" s="50"/>
      <c r="M42" s="38" t="s">
        <v>138</v>
      </c>
      <c r="N42" s="40"/>
      <c r="O42" s="40" t="s">
        <v>139</v>
      </c>
      <c r="P42" s="182"/>
      <c r="Q42" s="182"/>
      <c r="R42" s="41" t="s">
        <v>111</v>
      </c>
      <c r="S42" s="161">
        <f t="shared" si="1"/>
      </c>
      <c r="T42" s="162"/>
      <c r="U42" s="56" t="s">
        <v>140</v>
      </c>
    </row>
    <row r="43" spans="1:21" ht="24.75" customHeight="1">
      <c r="A43" s="175"/>
      <c r="B43" s="175"/>
      <c r="C43" s="175"/>
      <c r="D43" s="175"/>
      <c r="E43" s="175"/>
      <c r="F43" s="175"/>
      <c r="G43" s="175"/>
      <c r="H43" s="175"/>
      <c r="I43" s="313"/>
      <c r="J43" s="312"/>
      <c r="K43" s="51" t="s">
        <v>140</v>
      </c>
      <c r="L43" s="50"/>
      <c r="M43" s="38" t="s">
        <v>138</v>
      </c>
      <c r="N43" s="40"/>
      <c r="O43" s="40" t="s">
        <v>139</v>
      </c>
      <c r="P43" s="182"/>
      <c r="Q43" s="182"/>
      <c r="R43" s="41" t="s">
        <v>111</v>
      </c>
      <c r="S43" s="161">
        <f t="shared" si="1"/>
      </c>
      <c r="T43" s="162"/>
      <c r="U43" s="56" t="s">
        <v>140</v>
      </c>
    </row>
    <row r="44" spans="1:21" ht="24.75" customHeight="1">
      <c r="A44" s="175"/>
      <c r="B44" s="175"/>
      <c r="C44" s="175"/>
      <c r="D44" s="175"/>
      <c r="E44" s="175"/>
      <c r="F44" s="175"/>
      <c r="G44" s="175"/>
      <c r="H44" s="175"/>
      <c r="I44" s="313"/>
      <c r="J44" s="312"/>
      <c r="K44" s="51" t="s">
        <v>140</v>
      </c>
      <c r="L44" s="50"/>
      <c r="M44" s="38" t="s">
        <v>138</v>
      </c>
      <c r="N44" s="40"/>
      <c r="O44" s="40" t="s">
        <v>139</v>
      </c>
      <c r="P44" s="182"/>
      <c r="Q44" s="182"/>
      <c r="R44" s="41" t="s">
        <v>111</v>
      </c>
      <c r="S44" s="161">
        <f t="shared" si="1"/>
      </c>
      <c r="T44" s="162"/>
      <c r="U44" s="56" t="s">
        <v>140</v>
      </c>
    </row>
    <row r="45" spans="1:21" ht="24.75" customHeight="1">
      <c r="A45" s="175"/>
      <c r="B45" s="175"/>
      <c r="C45" s="175"/>
      <c r="D45" s="175"/>
      <c r="E45" s="175"/>
      <c r="F45" s="175"/>
      <c r="G45" s="175"/>
      <c r="H45" s="175"/>
      <c r="I45" s="313"/>
      <c r="J45" s="312"/>
      <c r="K45" s="51" t="s">
        <v>140</v>
      </c>
      <c r="L45" s="50"/>
      <c r="M45" s="38" t="s">
        <v>138</v>
      </c>
      <c r="N45" s="40"/>
      <c r="O45" s="40" t="s">
        <v>139</v>
      </c>
      <c r="P45" s="182"/>
      <c r="Q45" s="182"/>
      <c r="R45" s="41" t="s">
        <v>111</v>
      </c>
      <c r="S45" s="161">
        <f t="shared" si="1"/>
      </c>
      <c r="T45" s="162"/>
      <c r="U45" s="56" t="s">
        <v>140</v>
      </c>
    </row>
    <row r="46" spans="1:21" ht="24.75" customHeight="1">
      <c r="A46" s="175"/>
      <c r="B46" s="175"/>
      <c r="C46" s="175"/>
      <c r="D46" s="175"/>
      <c r="E46" s="175"/>
      <c r="F46" s="175"/>
      <c r="G46" s="175"/>
      <c r="H46" s="175"/>
      <c r="I46" s="313"/>
      <c r="J46" s="312"/>
      <c r="K46" s="51" t="s">
        <v>140</v>
      </c>
      <c r="L46" s="50"/>
      <c r="M46" s="38" t="s">
        <v>138</v>
      </c>
      <c r="N46" s="40"/>
      <c r="O46" s="40" t="s">
        <v>139</v>
      </c>
      <c r="P46" s="182"/>
      <c r="Q46" s="182"/>
      <c r="R46" s="41" t="s">
        <v>111</v>
      </c>
      <c r="S46" s="161">
        <f t="shared" si="1"/>
      </c>
      <c r="T46" s="162"/>
      <c r="U46" s="56" t="s">
        <v>140</v>
      </c>
    </row>
    <row r="47" spans="1:21" ht="24.75" customHeight="1">
      <c r="A47" s="175"/>
      <c r="B47" s="175"/>
      <c r="C47" s="175"/>
      <c r="D47" s="175"/>
      <c r="E47" s="175"/>
      <c r="F47" s="175"/>
      <c r="G47" s="175"/>
      <c r="H47" s="175"/>
      <c r="I47" s="313"/>
      <c r="J47" s="312"/>
      <c r="K47" s="51" t="s">
        <v>140</v>
      </c>
      <c r="L47" s="50"/>
      <c r="M47" s="38" t="s">
        <v>138</v>
      </c>
      <c r="N47" s="40"/>
      <c r="O47" s="40" t="s">
        <v>139</v>
      </c>
      <c r="P47" s="182"/>
      <c r="Q47" s="182"/>
      <c r="R47" s="41" t="s">
        <v>111</v>
      </c>
      <c r="S47" s="161">
        <f t="shared" si="1"/>
      </c>
      <c r="T47" s="162"/>
      <c r="U47" s="56" t="s">
        <v>140</v>
      </c>
    </row>
    <row r="48" spans="1:21" ht="24.75" customHeight="1">
      <c r="A48" s="175"/>
      <c r="B48" s="175"/>
      <c r="C48" s="175"/>
      <c r="D48" s="175"/>
      <c r="E48" s="175"/>
      <c r="F48" s="175"/>
      <c r="G48" s="175"/>
      <c r="H48" s="175"/>
      <c r="I48" s="313"/>
      <c r="J48" s="312"/>
      <c r="K48" s="51" t="s">
        <v>140</v>
      </c>
      <c r="L48" s="50"/>
      <c r="M48" s="38" t="s">
        <v>138</v>
      </c>
      <c r="N48" s="40"/>
      <c r="O48" s="40" t="s">
        <v>139</v>
      </c>
      <c r="P48" s="182"/>
      <c r="Q48" s="182"/>
      <c r="R48" s="41" t="s">
        <v>111</v>
      </c>
      <c r="S48" s="161">
        <f t="shared" si="1"/>
      </c>
      <c r="T48" s="162"/>
      <c r="U48" s="56" t="s">
        <v>140</v>
      </c>
    </row>
    <row r="49" spans="1:21" ht="24.75" customHeight="1">
      <c r="A49" s="175"/>
      <c r="B49" s="175"/>
      <c r="C49" s="175"/>
      <c r="D49" s="175"/>
      <c r="E49" s="175"/>
      <c r="F49" s="175"/>
      <c r="G49" s="175"/>
      <c r="H49" s="175"/>
      <c r="I49" s="313"/>
      <c r="J49" s="312"/>
      <c r="K49" s="51" t="s">
        <v>140</v>
      </c>
      <c r="L49" s="50"/>
      <c r="M49" s="38" t="s">
        <v>138</v>
      </c>
      <c r="N49" s="40"/>
      <c r="O49" s="40" t="s">
        <v>139</v>
      </c>
      <c r="P49" s="182"/>
      <c r="Q49" s="182"/>
      <c r="R49" s="41" t="s">
        <v>111</v>
      </c>
      <c r="S49" s="161">
        <f t="shared" si="1"/>
      </c>
      <c r="T49" s="162"/>
      <c r="U49" s="56" t="s">
        <v>140</v>
      </c>
    </row>
    <row r="50" spans="1:21" ht="24.75" customHeight="1" thickBot="1">
      <c r="A50" s="245"/>
      <c r="B50" s="245"/>
      <c r="C50" s="245"/>
      <c r="D50" s="245"/>
      <c r="E50" s="245"/>
      <c r="F50" s="245"/>
      <c r="G50" s="245"/>
      <c r="H50" s="245"/>
      <c r="I50" s="311"/>
      <c r="J50" s="312"/>
      <c r="K50" s="87" t="s">
        <v>140</v>
      </c>
      <c r="L50" s="88"/>
      <c r="M50" s="54" t="s">
        <v>138</v>
      </c>
      <c r="N50" s="89"/>
      <c r="O50" s="89" t="s">
        <v>139</v>
      </c>
      <c r="P50" s="306"/>
      <c r="Q50" s="306"/>
      <c r="R50" s="90" t="s">
        <v>111</v>
      </c>
      <c r="S50" s="307">
        <f>IF(P50="","",(I50*P50))</f>
      </c>
      <c r="T50" s="308"/>
      <c r="U50" s="91" t="s">
        <v>140</v>
      </c>
    </row>
    <row r="51" spans="1:21" ht="18" customHeight="1" thickBot="1">
      <c r="A51" s="151" t="s">
        <v>360</v>
      </c>
      <c r="B51" s="152"/>
      <c r="C51" s="152"/>
      <c r="D51" s="152"/>
      <c r="E51" s="152"/>
      <c r="F51" s="153"/>
      <c r="G51" s="153"/>
      <c r="H51" s="153"/>
      <c r="I51" s="154"/>
      <c r="J51" s="148">
        <v>800</v>
      </c>
      <c r="K51" s="149"/>
      <c r="L51" s="149"/>
      <c r="M51" s="149"/>
      <c r="N51" s="98" t="s">
        <v>110</v>
      </c>
      <c r="O51" s="99"/>
      <c r="P51" s="100"/>
      <c r="Q51" s="101"/>
      <c r="R51" s="102" t="s">
        <v>111</v>
      </c>
      <c r="S51" s="149">
        <f>J51*Q51</f>
        <v>0</v>
      </c>
      <c r="T51" s="149"/>
      <c r="U51" s="150"/>
    </row>
    <row r="52" spans="1:21" ht="18" customHeight="1" thickBot="1">
      <c r="A52" s="92"/>
      <c r="B52" s="93"/>
      <c r="C52" s="93"/>
      <c r="D52" s="93"/>
      <c r="E52" s="93"/>
      <c r="F52" s="94"/>
      <c r="G52" s="94"/>
      <c r="H52" s="94"/>
      <c r="I52" s="94"/>
      <c r="J52" s="95"/>
      <c r="K52" s="95"/>
      <c r="L52" s="95"/>
      <c r="M52" s="95"/>
      <c r="N52" s="96"/>
      <c r="O52" s="97"/>
      <c r="P52" s="166" t="s">
        <v>157</v>
      </c>
      <c r="Q52" s="166"/>
      <c r="R52" s="166"/>
      <c r="S52" s="167">
        <f>SUM(S38:U51)</f>
        <v>0</v>
      </c>
      <c r="T52" s="167"/>
      <c r="U52" s="168"/>
    </row>
    <row r="53" spans="1:21" ht="24" customHeight="1" thickBot="1">
      <c r="A53" s="32"/>
      <c r="B53" s="32"/>
      <c r="C53" s="32"/>
      <c r="D53" s="32"/>
      <c r="E53" s="32"/>
      <c r="F53" s="33"/>
      <c r="G53" s="33"/>
      <c r="H53" s="33"/>
      <c r="I53" s="33"/>
      <c r="J53" s="85"/>
      <c r="K53" s="85"/>
      <c r="L53" s="172" t="s">
        <v>158</v>
      </c>
      <c r="M53" s="173"/>
      <c r="N53" s="173"/>
      <c r="O53" s="173"/>
      <c r="P53" s="173"/>
      <c r="Q53" s="173"/>
      <c r="R53" s="174"/>
      <c r="S53" s="169">
        <f>S36+S52</f>
        <v>0</v>
      </c>
      <c r="T53" s="170"/>
      <c r="U53" s="171"/>
    </row>
    <row r="54" spans="1:21" ht="9.75" customHeight="1">
      <c r="A54" s="32"/>
      <c r="B54" s="32"/>
      <c r="C54" s="32"/>
      <c r="D54" s="32"/>
      <c r="E54" s="32"/>
      <c r="F54" s="33"/>
      <c r="G54" s="33"/>
      <c r="H54" s="33"/>
      <c r="I54" s="33"/>
      <c r="J54" s="85"/>
      <c r="K54" s="85"/>
      <c r="L54" s="103"/>
      <c r="M54" s="103"/>
      <c r="N54" s="103"/>
      <c r="O54" s="103"/>
      <c r="P54" s="103"/>
      <c r="Q54" s="103"/>
      <c r="R54" s="103"/>
      <c r="S54" s="104"/>
      <c r="T54" s="104"/>
      <c r="U54" s="104"/>
    </row>
    <row r="55" spans="1:21" ht="38.25" customHeight="1">
      <c r="A55" s="145" t="s">
        <v>442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s="109" customFormat="1" ht="14.25">
      <c r="A56" s="178" t="s">
        <v>365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</row>
    <row r="57" spans="1:21" ht="24.75" customHeight="1">
      <c r="A57" s="175" t="s">
        <v>439</v>
      </c>
      <c r="B57" s="175"/>
      <c r="C57" s="175"/>
      <c r="D57" s="175"/>
      <c r="E57" s="175"/>
      <c r="F57" s="175"/>
      <c r="G57" s="175"/>
      <c r="H57" s="175"/>
      <c r="I57" s="309">
        <v>10000</v>
      </c>
      <c r="J57" s="310"/>
      <c r="K57" s="51" t="s">
        <v>140</v>
      </c>
      <c r="L57" s="105">
        <v>5</v>
      </c>
      <c r="M57" s="39" t="s">
        <v>138</v>
      </c>
      <c r="N57" s="106"/>
      <c r="O57" s="106" t="s">
        <v>139</v>
      </c>
      <c r="P57" s="177">
        <v>5</v>
      </c>
      <c r="Q57" s="177"/>
      <c r="R57" s="107" t="s">
        <v>111</v>
      </c>
      <c r="S57" s="143">
        <f>IF(P57="","",(I57*P57))</f>
        <v>50000</v>
      </c>
      <c r="T57" s="144"/>
      <c r="U57" s="108" t="s">
        <v>140</v>
      </c>
    </row>
    <row r="58" spans="1:21" ht="9.7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ht="15" customHeight="1">
      <c r="S59" s="5"/>
    </row>
    <row r="60" spans="1:21" ht="15" customHeight="1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customHeight="1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customHeight="1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 customHeight="1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 customHeight="1">
      <c r="A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5" customHeight="1"/>
    <row r="67" ht="15" customHeight="1"/>
    <row r="68" ht="15" customHeight="1"/>
    <row r="69" ht="15" customHeight="1"/>
    <row r="70" ht="15" customHeight="1"/>
    <row r="71" ht="24.75" customHeight="1"/>
    <row r="72" ht="12" customHeight="1"/>
    <row r="73" ht="18.75" customHeight="1"/>
    <row r="74" ht="9.75" customHeight="1"/>
    <row r="75" ht="21" customHeight="1"/>
    <row r="76" ht="9.75" customHeight="1"/>
    <row r="77" ht="21" customHeight="1"/>
    <row r="78" ht="9.75" customHeight="1"/>
    <row r="79" ht="21" customHeight="1"/>
    <row r="80" ht="9.75" customHeight="1"/>
    <row r="81" ht="21" customHeight="1"/>
    <row r="82" ht="9.75" customHeight="1"/>
    <row r="83" spans="39:42" ht="21" customHeight="1">
      <c r="AM83" s="2" t="s">
        <v>1</v>
      </c>
      <c r="AN83" s="2" t="s">
        <v>105</v>
      </c>
      <c r="AO83" s="2" t="s">
        <v>7</v>
      </c>
      <c r="AP83" s="4" t="s">
        <v>58</v>
      </c>
    </row>
    <row r="84" spans="39:42" ht="9.75" customHeight="1">
      <c r="AM84" s="2" t="s">
        <v>2</v>
      </c>
      <c r="AN84" s="2" t="s">
        <v>106</v>
      </c>
      <c r="AO84" s="2" t="s">
        <v>8</v>
      </c>
      <c r="AP84" s="4" t="s">
        <v>59</v>
      </c>
    </row>
    <row r="85" spans="40:42" ht="21" customHeight="1">
      <c r="AN85" s="2" t="s">
        <v>3</v>
      </c>
      <c r="AO85" s="2" t="s">
        <v>9</v>
      </c>
      <c r="AP85" s="4" t="s">
        <v>60</v>
      </c>
    </row>
    <row r="86" spans="40:42" ht="9.75" customHeight="1">
      <c r="AN86" s="2" t="s">
        <v>4</v>
      </c>
      <c r="AO86" s="2" t="s">
        <v>10</v>
      </c>
      <c r="AP86" s="4" t="s">
        <v>61</v>
      </c>
    </row>
    <row r="87" spans="40:42" ht="21" customHeight="1">
      <c r="AN87" s="2" t="s">
        <v>5</v>
      </c>
      <c r="AO87" s="2" t="s">
        <v>11</v>
      </c>
      <c r="AP87" s="4" t="s">
        <v>62</v>
      </c>
    </row>
    <row r="88" spans="40:42" ht="9.75" customHeight="1">
      <c r="AN88" s="2" t="s">
        <v>6</v>
      </c>
      <c r="AO88" s="2" t="s">
        <v>12</v>
      </c>
      <c r="AP88" s="4" t="s">
        <v>63</v>
      </c>
    </row>
    <row r="89" spans="41:42" ht="21" customHeight="1">
      <c r="AO89" s="2" t="s">
        <v>13</v>
      </c>
      <c r="AP89" s="4" t="s">
        <v>64</v>
      </c>
    </row>
    <row r="90" spans="41:42" ht="9.75" customHeight="1">
      <c r="AO90" s="2" t="s">
        <v>14</v>
      </c>
      <c r="AP90" s="4" t="s">
        <v>65</v>
      </c>
    </row>
    <row r="91" spans="41:42" ht="21" customHeight="1">
      <c r="AO91" s="2" t="s">
        <v>15</v>
      </c>
      <c r="AP91" s="4" t="s">
        <v>66</v>
      </c>
    </row>
    <row r="92" spans="41:42" ht="9.75" customHeight="1">
      <c r="AO92" s="2" t="s">
        <v>16</v>
      </c>
      <c r="AP92" s="4" t="s">
        <v>67</v>
      </c>
    </row>
    <row r="93" spans="41:42" ht="21" customHeight="1">
      <c r="AO93" s="2" t="s">
        <v>17</v>
      </c>
      <c r="AP93" s="4" t="s">
        <v>68</v>
      </c>
    </row>
    <row r="94" spans="41:42" ht="9.75" customHeight="1">
      <c r="AO94" s="2" t="s">
        <v>18</v>
      </c>
      <c r="AP94" s="4" t="s">
        <v>69</v>
      </c>
    </row>
    <row r="95" spans="41:42" ht="21" customHeight="1">
      <c r="AO95" s="2" t="s">
        <v>19</v>
      </c>
      <c r="AP95" s="4" t="s">
        <v>70</v>
      </c>
    </row>
    <row r="96" spans="41:42" ht="9.75" customHeight="1">
      <c r="AO96" s="2" t="s">
        <v>20</v>
      </c>
      <c r="AP96" s="4" t="s">
        <v>71</v>
      </c>
    </row>
    <row r="97" spans="41:42" ht="21" customHeight="1">
      <c r="AO97" s="2" t="s">
        <v>21</v>
      </c>
      <c r="AP97" s="4" t="s">
        <v>72</v>
      </c>
    </row>
    <row r="98" spans="41:42" ht="9.75" customHeight="1">
      <c r="AO98" s="2" t="s">
        <v>22</v>
      </c>
      <c r="AP98" s="4" t="s">
        <v>73</v>
      </c>
    </row>
    <row r="99" spans="41:42" ht="21" customHeight="1">
      <c r="AO99" s="2" t="s">
        <v>23</v>
      </c>
      <c r="AP99" s="4" t="s">
        <v>74</v>
      </c>
    </row>
    <row r="100" spans="41:42" ht="9.75" customHeight="1">
      <c r="AO100" s="2" t="s">
        <v>24</v>
      </c>
      <c r="AP100" s="4" t="s">
        <v>75</v>
      </c>
    </row>
    <row r="101" spans="41:42" ht="21" customHeight="1">
      <c r="AO101" s="2" t="s">
        <v>25</v>
      </c>
      <c r="AP101" s="4" t="s">
        <v>76</v>
      </c>
    </row>
    <row r="102" spans="41:42" ht="9.75" customHeight="1">
      <c r="AO102" s="2" t="s">
        <v>26</v>
      </c>
      <c r="AP102" s="4" t="s">
        <v>77</v>
      </c>
    </row>
    <row r="103" spans="41:42" ht="21" customHeight="1">
      <c r="AO103" s="2" t="s">
        <v>27</v>
      </c>
      <c r="AP103" s="4" t="s">
        <v>78</v>
      </c>
    </row>
    <row r="104" spans="41:42" ht="9.75" customHeight="1">
      <c r="AO104" s="2" t="s">
        <v>28</v>
      </c>
      <c r="AP104" s="4" t="s">
        <v>79</v>
      </c>
    </row>
    <row r="105" spans="41:42" ht="21" customHeight="1">
      <c r="AO105" s="2" t="s">
        <v>29</v>
      </c>
      <c r="AP105" s="4" t="s">
        <v>80</v>
      </c>
    </row>
    <row r="106" spans="41:42" ht="9.75" customHeight="1">
      <c r="AO106" s="2" t="s">
        <v>30</v>
      </c>
      <c r="AP106" s="4" t="s">
        <v>81</v>
      </c>
    </row>
    <row r="107" spans="41:42" ht="21" customHeight="1">
      <c r="AO107" s="2" t="s">
        <v>31</v>
      </c>
      <c r="AP107" s="4" t="s">
        <v>82</v>
      </c>
    </row>
    <row r="108" spans="41:42" ht="9.75" customHeight="1">
      <c r="AO108" s="2" t="s">
        <v>32</v>
      </c>
      <c r="AP108" s="4" t="s">
        <v>83</v>
      </c>
    </row>
    <row r="109" spans="41:42" ht="21" customHeight="1">
      <c r="AO109" s="2" t="s">
        <v>33</v>
      </c>
      <c r="AP109" s="4" t="s">
        <v>84</v>
      </c>
    </row>
    <row r="110" spans="41:42" ht="9.75" customHeight="1">
      <c r="AO110" s="2" t="s">
        <v>34</v>
      </c>
      <c r="AP110" s="4" t="s">
        <v>85</v>
      </c>
    </row>
    <row r="111" spans="41:42" ht="21" customHeight="1">
      <c r="AO111" s="2" t="s">
        <v>35</v>
      </c>
      <c r="AP111" s="4" t="s">
        <v>86</v>
      </c>
    </row>
    <row r="112" spans="41:42" ht="9.75" customHeight="1">
      <c r="AO112" s="2" t="s">
        <v>36</v>
      </c>
      <c r="AP112" s="4" t="s">
        <v>87</v>
      </c>
    </row>
    <row r="113" spans="41:42" ht="21" customHeight="1">
      <c r="AO113" s="2" t="s">
        <v>37</v>
      </c>
      <c r="AP113" s="4" t="s">
        <v>88</v>
      </c>
    </row>
    <row r="114" spans="1:44" s="1" customFormat="1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L114" s="2"/>
      <c r="AM114" s="2"/>
      <c r="AN114" s="2"/>
      <c r="AO114" s="2" t="s">
        <v>38</v>
      </c>
      <c r="AP114" s="4" t="s">
        <v>89</v>
      </c>
      <c r="AQ114" s="2"/>
      <c r="AR114" s="2"/>
    </row>
    <row r="115" spans="1:44" s="1" customFormat="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L115" s="2"/>
      <c r="AM115" s="2"/>
      <c r="AN115" s="2"/>
      <c r="AO115" s="2" t="s">
        <v>39</v>
      </c>
      <c r="AP115" s="4" t="s">
        <v>90</v>
      </c>
      <c r="AQ115" s="2"/>
      <c r="AR115" s="2"/>
    </row>
    <row r="116" spans="41:42" ht="14.25" customHeight="1">
      <c r="AO116" s="2" t="s">
        <v>40</v>
      </c>
      <c r="AP116" s="4" t="s">
        <v>91</v>
      </c>
    </row>
    <row r="117" spans="41:42" ht="14.25" customHeight="1">
      <c r="AO117" s="2" t="s">
        <v>41</v>
      </c>
      <c r="AP117" s="4" t="s">
        <v>92</v>
      </c>
    </row>
    <row r="118" spans="41:42" ht="13.5" customHeight="1">
      <c r="AO118" s="2" t="s">
        <v>42</v>
      </c>
      <c r="AP118" s="4" t="s">
        <v>93</v>
      </c>
    </row>
    <row r="119" spans="41:42" ht="14.25" customHeight="1">
      <c r="AO119" s="2" t="s">
        <v>43</v>
      </c>
      <c r="AP119" s="4" t="s">
        <v>94</v>
      </c>
    </row>
    <row r="120" spans="41:42" ht="13.5" customHeight="1">
      <c r="AO120" s="2" t="s">
        <v>44</v>
      </c>
      <c r="AP120" s="4" t="s">
        <v>95</v>
      </c>
    </row>
    <row r="121" spans="41:42" ht="15" customHeight="1">
      <c r="AO121" s="2" t="s">
        <v>45</v>
      </c>
      <c r="AP121" s="4" t="s">
        <v>96</v>
      </c>
    </row>
    <row r="122" spans="41:42" ht="13.5">
      <c r="AO122" s="2" t="s">
        <v>46</v>
      </c>
      <c r="AP122" s="4" t="s">
        <v>97</v>
      </c>
    </row>
    <row r="123" spans="41:42" ht="13.5">
      <c r="AO123" s="2" t="s">
        <v>47</v>
      </c>
      <c r="AP123" s="4" t="s">
        <v>98</v>
      </c>
    </row>
    <row r="124" spans="41:42" ht="13.5">
      <c r="AO124" s="2" t="s">
        <v>48</v>
      </c>
      <c r="AP124" s="4" t="s">
        <v>99</v>
      </c>
    </row>
    <row r="125" spans="41:42" ht="13.5">
      <c r="AO125" s="2" t="s">
        <v>49</v>
      </c>
      <c r="AP125" s="4" t="s">
        <v>100</v>
      </c>
    </row>
    <row r="126" spans="39:44" ht="13.5">
      <c r="AM126" s="1"/>
      <c r="AN126" s="1"/>
      <c r="AO126" s="1" t="s">
        <v>50</v>
      </c>
      <c r="AP126" s="4" t="s">
        <v>101</v>
      </c>
      <c r="AQ126" s="1"/>
      <c r="AR126" s="1"/>
    </row>
    <row r="127" spans="39:44" ht="13.5">
      <c r="AM127" s="1"/>
      <c r="AN127" s="1"/>
      <c r="AO127" s="1" t="s">
        <v>51</v>
      </c>
      <c r="AP127" s="4" t="s">
        <v>102</v>
      </c>
      <c r="AQ127" s="1"/>
      <c r="AR127" s="1"/>
    </row>
    <row r="128" spans="39:44" ht="13.5">
      <c r="AM128" s="1"/>
      <c r="AN128" s="1"/>
      <c r="AO128" s="1" t="s">
        <v>52</v>
      </c>
      <c r="AP128" s="4" t="s">
        <v>103</v>
      </c>
      <c r="AQ128" s="1"/>
      <c r="AR128" s="1"/>
    </row>
    <row r="129" spans="39:44" ht="13.5">
      <c r="AM129" s="1"/>
      <c r="AN129" s="1"/>
      <c r="AO129" s="1" t="s">
        <v>53</v>
      </c>
      <c r="AP129" s="4" t="s">
        <v>104</v>
      </c>
      <c r="AQ129" s="1"/>
      <c r="AR129" s="1"/>
    </row>
    <row r="130" spans="39:44" ht="13.5">
      <c r="AM130" s="1"/>
      <c r="AN130" s="1"/>
      <c r="AO130" s="1" t="s">
        <v>54</v>
      </c>
      <c r="AP130" s="1"/>
      <c r="AQ130" s="1"/>
      <c r="AR130" s="1"/>
    </row>
    <row r="131" spans="39:44" ht="14.25" thickBot="1">
      <c r="AM131" s="1"/>
      <c r="AN131" s="1"/>
      <c r="AO131" s="1"/>
      <c r="AP131" s="1"/>
      <c r="AQ131" s="1"/>
      <c r="AR131" s="1"/>
    </row>
    <row r="132" spans="26:50" ht="13.5">
      <c r="Z132" s="6"/>
      <c r="AA132" s="7"/>
      <c r="AB132" s="11"/>
      <c r="AC132" s="11"/>
      <c r="AD132" s="11"/>
      <c r="AE132" s="11"/>
      <c r="AF132" s="11"/>
      <c r="AG132" s="7"/>
      <c r="AH132" s="302"/>
      <c r="AI132" s="303"/>
      <c r="AK132" s="111" t="s">
        <v>159</v>
      </c>
      <c r="AL132" s="112" t="s">
        <v>160</v>
      </c>
      <c r="AM132" s="112" t="s">
        <v>161</v>
      </c>
      <c r="AN132" s="112"/>
      <c r="AO132" s="113" t="s">
        <v>162</v>
      </c>
      <c r="AP132" s="114" t="s">
        <v>163</v>
      </c>
      <c r="AQ132" s="86"/>
      <c r="AR132" s="86"/>
      <c r="AS132" s="86"/>
      <c r="AT132" s="86"/>
      <c r="AU132" s="86"/>
      <c r="AV132" s="86"/>
      <c r="AW132" s="86"/>
      <c r="AX132" s="86"/>
    </row>
    <row r="133" spans="26:50" ht="14.25" customHeight="1" thickBot="1">
      <c r="Z133" s="6"/>
      <c r="AA133" s="7"/>
      <c r="AB133" s="11"/>
      <c r="AC133" s="140"/>
      <c r="AD133" s="11"/>
      <c r="AE133" s="141"/>
      <c r="AF133" s="12"/>
      <c r="AG133" s="6"/>
      <c r="AH133" s="304"/>
      <c r="AI133" s="305"/>
      <c r="AK133" s="136">
        <v>1</v>
      </c>
      <c r="AL133" s="137" t="s">
        <v>376</v>
      </c>
      <c r="AM133" s="137" t="s">
        <v>165</v>
      </c>
      <c r="AN133" s="137" t="s">
        <v>378</v>
      </c>
      <c r="AO133" s="138">
        <v>10000</v>
      </c>
      <c r="AP133" s="139" t="s">
        <v>379</v>
      </c>
      <c r="AQ133"/>
      <c r="AR133" t="str">
        <f>AP133&amp;"◆"&amp;AL133&amp;"◆"&amp;AM133&amp;"◆"&amp;AN133&amp;"◆"&amp;AO133</f>
        <v>１－Ａ◆ホテルクレメント徳島◆シングル◆1泊朝食◆10000</v>
      </c>
      <c r="AS133"/>
      <c r="AT133"/>
      <c r="AU133"/>
      <c r="AV133"/>
      <c r="AW133"/>
      <c r="AX133" t="str">
        <f>RIGHT(AR133,5)</f>
        <v>10000</v>
      </c>
    </row>
    <row r="134" spans="26:50" ht="13.5" customHeight="1">
      <c r="Z134" s="6"/>
      <c r="AA134" s="7"/>
      <c r="AB134" s="11"/>
      <c r="AC134" s="140"/>
      <c r="AD134" s="11"/>
      <c r="AE134" s="11"/>
      <c r="AF134" s="11"/>
      <c r="AG134" s="6"/>
      <c r="AH134" s="6"/>
      <c r="AI134" s="6"/>
      <c r="AK134" s="136">
        <v>2</v>
      </c>
      <c r="AL134" s="137" t="s">
        <v>377</v>
      </c>
      <c r="AM134" s="137" t="s">
        <v>169</v>
      </c>
      <c r="AN134" s="137" t="s">
        <v>378</v>
      </c>
      <c r="AO134" s="138">
        <v>9000</v>
      </c>
      <c r="AP134" s="139" t="s">
        <v>380</v>
      </c>
      <c r="AQ134"/>
      <c r="AR134" t="str">
        <f aca="true" t="shared" si="2" ref="AR134:AR197">AP134&amp;"◆"&amp;AL134&amp;"◆"&amp;AM134&amp;"◆"&amp;AN134&amp;"◆"&amp;AO134</f>
        <v>１－Ｂ◆ホテルクレメント徳島◆ツイン◆1泊朝食◆9000</v>
      </c>
      <c r="AS134"/>
      <c r="AT134"/>
      <c r="AU134"/>
      <c r="AV134"/>
      <c r="AW134"/>
      <c r="AX134" t="str">
        <f aca="true" t="shared" si="3" ref="AX134:AX197">RIGHT(AR134,4)</f>
        <v>9000</v>
      </c>
    </row>
    <row r="135" spans="26:50" ht="13.5" customHeight="1">
      <c r="Z135" s="6"/>
      <c r="AA135" s="7"/>
      <c r="AB135" s="11"/>
      <c r="AC135" s="140"/>
      <c r="AD135" s="11"/>
      <c r="AE135" s="11"/>
      <c r="AF135" s="11"/>
      <c r="AG135" s="6"/>
      <c r="AH135" s="6"/>
      <c r="AI135" s="6"/>
      <c r="AK135" s="127">
        <v>3</v>
      </c>
      <c r="AL135" s="128" t="s">
        <v>381</v>
      </c>
      <c r="AM135" s="128" t="s">
        <v>165</v>
      </c>
      <c r="AN135" s="128" t="s">
        <v>378</v>
      </c>
      <c r="AO135" s="129">
        <v>8400</v>
      </c>
      <c r="AP135" s="130" t="s">
        <v>402</v>
      </c>
      <c r="AQ135"/>
      <c r="AR135" t="str">
        <f t="shared" si="2"/>
        <v>２－Ａ◆徳島グランヴィリオホテル◆シングル◆1泊朝食◆8400</v>
      </c>
      <c r="AS135"/>
      <c r="AT135"/>
      <c r="AU135"/>
      <c r="AV135"/>
      <c r="AW135"/>
      <c r="AX135" t="str">
        <f t="shared" si="3"/>
        <v>8400</v>
      </c>
    </row>
    <row r="136" spans="26:50" ht="13.5" customHeight="1">
      <c r="Z136" s="6"/>
      <c r="AA136" s="7"/>
      <c r="AB136" s="11"/>
      <c r="AC136" s="140"/>
      <c r="AD136" s="11"/>
      <c r="AE136" s="11"/>
      <c r="AF136" s="11"/>
      <c r="AG136" s="6"/>
      <c r="AH136" s="6"/>
      <c r="AI136" s="6"/>
      <c r="AK136" s="127">
        <v>4</v>
      </c>
      <c r="AL136" s="128" t="s">
        <v>381</v>
      </c>
      <c r="AM136" s="128" t="s">
        <v>169</v>
      </c>
      <c r="AN136" s="128" t="s">
        <v>378</v>
      </c>
      <c r="AO136" s="129">
        <v>6300</v>
      </c>
      <c r="AP136" s="130" t="s">
        <v>403</v>
      </c>
      <c r="AQ136"/>
      <c r="AR136" t="str">
        <f t="shared" si="2"/>
        <v>２－Ｂ◆徳島グランヴィリオホテル◆ツイン◆1泊朝食◆6300</v>
      </c>
      <c r="AS136"/>
      <c r="AT136"/>
      <c r="AU136"/>
      <c r="AV136"/>
      <c r="AW136"/>
      <c r="AX136" t="str">
        <f t="shared" si="3"/>
        <v>6300</v>
      </c>
    </row>
    <row r="137" spans="26:50" ht="13.5" customHeight="1">
      <c r="Z137" s="6"/>
      <c r="AA137" s="7"/>
      <c r="AB137" s="11"/>
      <c r="AC137" s="140"/>
      <c r="AD137" s="11"/>
      <c r="AE137" s="11"/>
      <c r="AF137" s="11"/>
      <c r="AG137" s="6"/>
      <c r="AH137" s="6"/>
      <c r="AI137" s="6"/>
      <c r="AK137" s="136">
        <v>5</v>
      </c>
      <c r="AL137" s="137" t="s">
        <v>375</v>
      </c>
      <c r="AM137" s="137" t="s">
        <v>165</v>
      </c>
      <c r="AN137" s="137" t="s">
        <v>378</v>
      </c>
      <c r="AO137" s="138">
        <v>9000</v>
      </c>
      <c r="AP137" s="139" t="s">
        <v>404</v>
      </c>
      <c r="AQ137"/>
      <c r="AR137" t="str">
        <f t="shared" si="2"/>
        <v>３－Ａ◆徳島東急イン◆シングル◆1泊朝食◆9000</v>
      </c>
      <c r="AS137"/>
      <c r="AT137"/>
      <c r="AU137"/>
      <c r="AV137"/>
      <c r="AW137"/>
      <c r="AX137" t="str">
        <f t="shared" si="3"/>
        <v>9000</v>
      </c>
    </row>
    <row r="138" spans="26:50" ht="13.5" customHeight="1">
      <c r="Z138" s="6"/>
      <c r="AA138" s="7"/>
      <c r="AB138" s="11"/>
      <c r="AC138" s="140"/>
      <c r="AD138" s="11"/>
      <c r="AE138" s="11"/>
      <c r="AF138" s="11"/>
      <c r="AG138" s="6"/>
      <c r="AH138" s="6"/>
      <c r="AI138" s="6"/>
      <c r="AK138" s="136">
        <v>6</v>
      </c>
      <c r="AL138" s="137" t="s">
        <v>375</v>
      </c>
      <c r="AM138" s="137" t="s">
        <v>169</v>
      </c>
      <c r="AN138" s="137" t="s">
        <v>378</v>
      </c>
      <c r="AO138" s="138">
        <v>6800</v>
      </c>
      <c r="AP138" s="139" t="s">
        <v>405</v>
      </c>
      <c r="AQ138"/>
      <c r="AR138" t="str">
        <f t="shared" si="2"/>
        <v>３－Ｂ◆徳島東急イン◆ツイン◆1泊朝食◆6800</v>
      </c>
      <c r="AS138"/>
      <c r="AT138"/>
      <c r="AU138"/>
      <c r="AV138"/>
      <c r="AW138"/>
      <c r="AX138" t="str">
        <f t="shared" si="3"/>
        <v>6800</v>
      </c>
    </row>
    <row r="139" spans="26:50" ht="13.5" customHeight="1">
      <c r="Z139" s="6"/>
      <c r="AA139" s="7"/>
      <c r="AB139" s="11"/>
      <c r="AC139" s="140"/>
      <c r="AD139" s="11"/>
      <c r="AE139" s="11"/>
      <c r="AF139" s="11"/>
      <c r="AG139" s="6"/>
      <c r="AH139" s="6"/>
      <c r="AI139" s="6"/>
      <c r="AK139" s="127">
        <v>7</v>
      </c>
      <c r="AL139" s="128" t="s">
        <v>383</v>
      </c>
      <c r="AM139" s="128"/>
      <c r="AN139" s="128" t="s">
        <v>378</v>
      </c>
      <c r="AO139" s="129">
        <v>9400</v>
      </c>
      <c r="AP139" s="130" t="s">
        <v>406</v>
      </c>
      <c r="AQ139"/>
      <c r="AR139" t="str">
        <f t="shared" si="2"/>
        <v>４－Ａ◆ホテルサンルート徳島◆◆1泊朝食◆9400</v>
      </c>
      <c r="AS139"/>
      <c r="AT139"/>
      <c r="AU139"/>
      <c r="AV139"/>
      <c r="AW139"/>
      <c r="AX139" t="str">
        <f t="shared" si="3"/>
        <v>9400</v>
      </c>
    </row>
    <row r="140" spans="26:50" ht="13.5" customHeight="1">
      <c r="Z140" s="6"/>
      <c r="AA140" s="7"/>
      <c r="AB140" s="11"/>
      <c r="AC140" s="140"/>
      <c r="AD140" s="11"/>
      <c r="AE140" s="11"/>
      <c r="AF140" s="11"/>
      <c r="AG140" s="6"/>
      <c r="AH140" s="6"/>
      <c r="AI140" s="6"/>
      <c r="AK140" s="127">
        <v>8</v>
      </c>
      <c r="AL140" s="128" t="s">
        <v>382</v>
      </c>
      <c r="AM140" s="128"/>
      <c r="AN140" s="128" t="s">
        <v>378</v>
      </c>
      <c r="AO140" s="129">
        <v>7700</v>
      </c>
      <c r="AP140" s="130" t="s">
        <v>407</v>
      </c>
      <c r="AQ140"/>
      <c r="AR140" t="str">
        <f t="shared" si="2"/>
        <v>４－Ｂ◆ホテルサンルート徳島◆◆1泊朝食◆7700</v>
      </c>
      <c r="AS140"/>
      <c r="AT140"/>
      <c r="AU140"/>
      <c r="AV140"/>
      <c r="AW140"/>
      <c r="AX140" t="str">
        <f t="shared" si="3"/>
        <v>7700</v>
      </c>
    </row>
    <row r="141" spans="26:50" ht="13.5" customHeight="1">
      <c r="Z141" s="6"/>
      <c r="AA141" s="7"/>
      <c r="AB141" s="11"/>
      <c r="AC141" s="140"/>
      <c r="AD141" s="11"/>
      <c r="AE141" s="11"/>
      <c r="AF141" s="11"/>
      <c r="AG141" s="6"/>
      <c r="AH141" s="6"/>
      <c r="AI141" s="6"/>
      <c r="AK141" s="136">
        <v>9</v>
      </c>
      <c r="AL141" s="137" t="s">
        <v>384</v>
      </c>
      <c r="AM141" s="137"/>
      <c r="AN141" s="137" t="s">
        <v>378</v>
      </c>
      <c r="AO141" s="138">
        <v>8400</v>
      </c>
      <c r="AP141" s="139" t="s">
        <v>408</v>
      </c>
      <c r="AQ141"/>
      <c r="AR141" t="str">
        <f t="shared" si="2"/>
        <v>５－Ａ◆ホテルアストリア◆◆1泊朝食◆8400</v>
      </c>
      <c r="AS141"/>
      <c r="AT141"/>
      <c r="AU141"/>
      <c r="AV141"/>
      <c r="AW141"/>
      <c r="AX141" t="str">
        <f t="shared" si="3"/>
        <v>8400</v>
      </c>
    </row>
    <row r="142" spans="26:50" ht="13.5" customHeight="1">
      <c r="Z142" s="6"/>
      <c r="AA142" s="7"/>
      <c r="AB142" s="11"/>
      <c r="AC142" s="140"/>
      <c r="AD142" s="11"/>
      <c r="AE142" s="11"/>
      <c r="AF142" s="11"/>
      <c r="AG142" s="6"/>
      <c r="AH142" s="6"/>
      <c r="AI142" s="6"/>
      <c r="AK142" s="136">
        <v>10</v>
      </c>
      <c r="AL142" s="137" t="s">
        <v>384</v>
      </c>
      <c r="AM142" s="137"/>
      <c r="AN142" s="137" t="s">
        <v>378</v>
      </c>
      <c r="AO142" s="138">
        <v>7300</v>
      </c>
      <c r="AP142" s="139" t="s">
        <v>409</v>
      </c>
      <c r="AQ142"/>
      <c r="AR142" t="str">
        <f t="shared" si="2"/>
        <v>５－Ｂ◆ホテルアストリア◆◆1泊朝食◆7300</v>
      </c>
      <c r="AS142"/>
      <c r="AT142"/>
      <c r="AU142"/>
      <c r="AV142"/>
      <c r="AW142"/>
      <c r="AX142" t="str">
        <f t="shared" si="3"/>
        <v>7300</v>
      </c>
    </row>
    <row r="143" spans="26:50" ht="13.5" customHeight="1">
      <c r="Z143" s="6"/>
      <c r="AA143" s="7"/>
      <c r="AB143" s="11"/>
      <c r="AC143" s="140"/>
      <c r="AD143" s="11"/>
      <c r="AE143" s="11"/>
      <c r="AF143" s="11"/>
      <c r="AG143" s="6"/>
      <c r="AH143" s="6"/>
      <c r="AI143" s="6"/>
      <c r="AK143" s="127">
        <v>11</v>
      </c>
      <c r="AL143" s="128" t="s">
        <v>385</v>
      </c>
      <c r="AM143" s="128"/>
      <c r="AN143" s="128" t="s">
        <v>378</v>
      </c>
      <c r="AO143" s="129">
        <v>8800</v>
      </c>
      <c r="AP143" s="130" t="s">
        <v>410</v>
      </c>
      <c r="AQ143"/>
      <c r="AR143" t="str">
        <f t="shared" si="2"/>
        <v>６－Ａ◆徳島ワシントンホテルプラザ◆◆1泊朝食◆8800</v>
      </c>
      <c r="AS143"/>
      <c r="AT143"/>
      <c r="AU143"/>
      <c r="AV143"/>
      <c r="AW143"/>
      <c r="AX143" t="str">
        <f t="shared" si="3"/>
        <v>8800</v>
      </c>
    </row>
    <row r="144" spans="26:50" ht="13.5" customHeight="1">
      <c r="Z144" s="6"/>
      <c r="AA144" s="7"/>
      <c r="AB144" s="11"/>
      <c r="AC144" s="140"/>
      <c r="AD144" s="11"/>
      <c r="AE144" s="11"/>
      <c r="AF144" s="11"/>
      <c r="AG144" s="6"/>
      <c r="AH144" s="6"/>
      <c r="AI144" s="6"/>
      <c r="AK144" s="127">
        <v>12</v>
      </c>
      <c r="AL144" s="128" t="s">
        <v>385</v>
      </c>
      <c r="AM144" s="128"/>
      <c r="AN144" s="128" t="s">
        <v>378</v>
      </c>
      <c r="AO144" s="129">
        <v>8400</v>
      </c>
      <c r="AP144" s="130" t="s">
        <v>411</v>
      </c>
      <c r="AQ144"/>
      <c r="AR144" t="str">
        <f t="shared" si="2"/>
        <v>６－Ｂ◆徳島ワシントンホテルプラザ◆◆1泊朝食◆8400</v>
      </c>
      <c r="AS144"/>
      <c r="AT144"/>
      <c r="AU144"/>
      <c r="AV144"/>
      <c r="AW144"/>
      <c r="AX144" t="str">
        <f t="shared" si="3"/>
        <v>8400</v>
      </c>
    </row>
    <row r="145" spans="26:50" ht="13.5" customHeight="1">
      <c r="Z145" s="6"/>
      <c r="AA145" s="7"/>
      <c r="AB145" s="11"/>
      <c r="AC145" s="140"/>
      <c r="AD145" s="11"/>
      <c r="AE145" s="11"/>
      <c r="AF145" s="11"/>
      <c r="AG145" s="6"/>
      <c r="AH145" s="6"/>
      <c r="AI145" s="6"/>
      <c r="AK145" s="136">
        <v>13</v>
      </c>
      <c r="AL145" s="137" t="s">
        <v>386</v>
      </c>
      <c r="AM145" s="137"/>
      <c r="AN145" s="137" t="s">
        <v>378</v>
      </c>
      <c r="AO145" s="138">
        <v>9800</v>
      </c>
      <c r="AP145" s="139" t="s">
        <v>412</v>
      </c>
      <c r="AQ145"/>
      <c r="AR145" t="str">
        <f t="shared" si="2"/>
        <v>７－Ａ◆ホテルグランドパレス◆◆1泊朝食◆9800</v>
      </c>
      <c r="AS145"/>
      <c r="AT145"/>
      <c r="AU145"/>
      <c r="AV145"/>
      <c r="AW145"/>
      <c r="AX145" t="str">
        <f t="shared" si="3"/>
        <v>9800</v>
      </c>
    </row>
    <row r="146" spans="26:50" ht="13.5" customHeight="1">
      <c r="Z146" s="6"/>
      <c r="AA146" s="7"/>
      <c r="AB146" s="11"/>
      <c r="AC146" s="140"/>
      <c r="AD146" s="11"/>
      <c r="AE146" s="11"/>
      <c r="AF146" s="11"/>
      <c r="AG146" s="6"/>
      <c r="AH146" s="6"/>
      <c r="AI146" s="6"/>
      <c r="AK146" s="136">
        <v>14</v>
      </c>
      <c r="AL146" s="137" t="s">
        <v>386</v>
      </c>
      <c r="AM146" s="137"/>
      <c r="AN146" s="137" t="s">
        <v>378</v>
      </c>
      <c r="AO146" s="138">
        <v>8800</v>
      </c>
      <c r="AP146" s="139" t="s">
        <v>413</v>
      </c>
      <c r="AQ146"/>
      <c r="AR146" t="str">
        <f t="shared" si="2"/>
        <v>７－Ｂ◆ホテルグランドパレス◆◆1泊朝食◆8800</v>
      </c>
      <c r="AS146"/>
      <c r="AT146"/>
      <c r="AU146"/>
      <c r="AV146"/>
      <c r="AW146"/>
      <c r="AX146" t="str">
        <f t="shared" si="3"/>
        <v>8800</v>
      </c>
    </row>
    <row r="147" spans="26:50" ht="13.5" customHeight="1">
      <c r="Z147" s="6"/>
      <c r="AA147" s="7"/>
      <c r="AB147" s="11"/>
      <c r="AC147" s="140"/>
      <c r="AD147" s="11"/>
      <c r="AE147" s="11"/>
      <c r="AF147" s="11"/>
      <c r="AG147" s="6"/>
      <c r="AH147" s="6"/>
      <c r="AI147" s="6"/>
      <c r="AK147" s="127">
        <v>15</v>
      </c>
      <c r="AL147" s="128" t="s">
        <v>387</v>
      </c>
      <c r="AM147" s="128"/>
      <c r="AN147" s="128" t="s">
        <v>378</v>
      </c>
      <c r="AO147" s="129">
        <v>9800</v>
      </c>
      <c r="AP147" s="130" t="s">
        <v>414</v>
      </c>
      <c r="AQ147"/>
      <c r="AR147" t="str">
        <f t="shared" si="2"/>
        <v>８－Ａ◆パークウェストン◆◆1泊朝食◆9800</v>
      </c>
      <c r="AS147"/>
      <c r="AT147"/>
      <c r="AU147"/>
      <c r="AV147"/>
      <c r="AW147"/>
      <c r="AX147" t="str">
        <f t="shared" si="3"/>
        <v>9800</v>
      </c>
    </row>
    <row r="148" spans="26:50" ht="13.5" customHeight="1">
      <c r="Z148" s="6"/>
      <c r="AA148" s="7"/>
      <c r="AB148" s="11"/>
      <c r="AC148" s="140"/>
      <c r="AD148" s="11"/>
      <c r="AE148" s="11"/>
      <c r="AF148" s="11"/>
      <c r="AG148" s="6"/>
      <c r="AH148" s="6"/>
      <c r="AI148" s="6"/>
      <c r="AK148" s="127">
        <v>16</v>
      </c>
      <c r="AL148" s="128" t="s">
        <v>387</v>
      </c>
      <c r="AM148" s="128"/>
      <c r="AN148" s="128" t="s">
        <v>378</v>
      </c>
      <c r="AO148" s="129">
        <v>8800</v>
      </c>
      <c r="AP148" s="130" t="s">
        <v>415</v>
      </c>
      <c r="AQ148"/>
      <c r="AR148" t="str">
        <f t="shared" si="2"/>
        <v>８－Ｂ◆パークウェストン◆◆1泊朝食◆8800</v>
      </c>
      <c r="AS148"/>
      <c r="AT148"/>
      <c r="AU148"/>
      <c r="AV148"/>
      <c r="AW148"/>
      <c r="AX148" t="str">
        <f t="shared" si="3"/>
        <v>8800</v>
      </c>
    </row>
    <row r="149" spans="26:50" ht="13.5" customHeight="1">
      <c r="Z149" s="6"/>
      <c r="AA149" s="7"/>
      <c r="AB149" s="11"/>
      <c r="AC149" s="140"/>
      <c r="AD149" s="11"/>
      <c r="AE149" s="11"/>
      <c r="AF149" s="11"/>
      <c r="AG149" s="6"/>
      <c r="AH149" s="6"/>
      <c r="AI149" s="6"/>
      <c r="AK149" s="136">
        <v>17</v>
      </c>
      <c r="AL149" s="137" t="s">
        <v>388</v>
      </c>
      <c r="AM149" s="137"/>
      <c r="AN149" s="137" t="s">
        <v>378</v>
      </c>
      <c r="AO149" s="138">
        <v>8800</v>
      </c>
      <c r="AP149" s="139" t="s">
        <v>416</v>
      </c>
      <c r="AQ149"/>
      <c r="AR149" t="str">
        <f t="shared" si="2"/>
        <v>９－Ａ◆フォーシーズン◆◆1泊朝食◆8800</v>
      </c>
      <c r="AS149"/>
      <c r="AT149"/>
      <c r="AU149"/>
      <c r="AV149"/>
      <c r="AW149"/>
      <c r="AX149" t="str">
        <f t="shared" si="3"/>
        <v>8800</v>
      </c>
    </row>
    <row r="150" spans="26:50" ht="13.5" customHeight="1">
      <c r="Z150" s="6"/>
      <c r="AA150" s="7"/>
      <c r="AB150" s="11"/>
      <c r="AC150" s="140"/>
      <c r="AD150" s="11"/>
      <c r="AE150" s="11"/>
      <c r="AF150" s="11"/>
      <c r="AG150" s="6"/>
      <c r="AH150" s="6"/>
      <c r="AI150" s="6"/>
      <c r="AK150" s="136">
        <v>18</v>
      </c>
      <c r="AL150" s="137" t="s">
        <v>388</v>
      </c>
      <c r="AM150" s="137"/>
      <c r="AN150" s="137" t="s">
        <v>378</v>
      </c>
      <c r="AO150" s="138">
        <v>7800</v>
      </c>
      <c r="AP150" s="139" t="s">
        <v>417</v>
      </c>
      <c r="AQ150"/>
      <c r="AR150" t="str">
        <f t="shared" si="2"/>
        <v>９－Ｂ◆フォーシーズン◆◆1泊朝食◆7800</v>
      </c>
      <c r="AS150"/>
      <c r="AT150"/>
      <c r="AU150"/>
      <c r="AV150"/>
      <c r="AW150"/>
      <c r="AX150" t="str">
        <f t="shared" si="3"/>
        <v>7800</v>
      </c>
    </row>
    <row r="151" spans="26:50" ht="13.5" customHeight="1">
      <c r="Z151" s="6"/>
      <c r="AA151" s="7"/>
      <c r="AB151" s="11"/>
      <c r="AC151" s="140"/>
      <c r="AD151" s="11"/>
      <c r="AE151" s="11"/>
      <c r="AF151" s="11"/>
      <c r="AG151" s="6"/>
      <c r="AH151" s="6"/>
      <c r="AI151" s="6"/>
      <c r="AK151" s="127">
        <v>19</v>
      </c>
      <c r="AL151" s="128" t="s">
        <v>389</v>
      </c>
      <c r="AM151" s="128"/>
      <c r="AN151" s="128" t="s">
        <v>378</v>
      </c>
      <c r="AO151" s="129">
        <v>7500</v>
      </c>
      <c r="AP151" s="130" t="s">
        <v>418</v>
      </c>
      <c r="AQ151"/>
      <c r="AR151" t="str">
        <f t="shared" si="2"/>
        <v>１０－Ａ◆アルファホテル徳島◆◆1泊朝食◆7500</v>
      </c>
      <c r="AS151"/>
      <c r="AT151"/>
      <c r="AU151"/>
      <c r="AV151"/>
      <c r="AW151"/>
      <c r="AX151" t="str">
        <f t="shared" si="3"/>
        <v>7500</v>
      </c>
    </row>
    <row r="152" spans="26:50" ht="13.5" customHeight="1">
      <c r="Z152" s="6"/>
      <c r="AA152" s="7"/>
      <c r="AB152" s="11"/>
      <c r="AC152" s="140"/>
      <c r="AD152" s="11"/>
      <c r="AE152" s="11"/>
      <c r="AF152" s="11"/>
      <c r="AG152" s="6"/>
      <c r="AH152" s="6"/>
      <c r="AI152" s="6"/>
      <c r="AK152" s="136">
        <v>20</v>
      </c>
      <c r="AL152" s="137" t="s">
        <v>390</v>
      </c>
      <c r="AM152" s="137"/>
      <c r="AN152" s="137" t="s">
        <v>378</v>
      </c>
      <c r="AO152" s="138">
        <v>8400</v>
      </c>
      <c r="AP152" s="139" t="s">
        <v>419</v>
      </c>
      <c r="AQ152"/>
      <c r="AR152" t="str">
        <f t="shared" si="2"/>
        <v>１１－Ａ◆サンシャイン徳島◆◆1泊朝食◆8400</v>
      </c>
      <c r="AS152"/>
      <c r="AT152"/>
      <c r="AU152"/>
      <c r="AV152"/>
      <c r="AW152"/>
      <c r="AX152" t="str">
        <f t="shared" si="3"/>
        <v>8400</v>
      </c>
    </row>
    <row r="153" spans="26:50" ht="13.5" customHeight="1">
      <c r="Z153" s="6"/>
      <c r="AA153" s="7"/>
      <c r="AB153" s="11"/>
      <c r="AC153" s="140"/>
      <c r="AD153" s="11"/>
      <c r="AE153" s="11"/>
      <c r="AF153" s="11"/>
      <c r="AG153" s="6"/>
      <c r="AH153" s="6"/>
      <c r="AI153" s="6"/>
      <c r="AK153" s="136">
        <v>21</v>
      </c>
      <c r="AL153" s="137" t="s">
        <v>390</v>
      </c>
      <c r="AM153" s="137"/>
      <c r="AN153" s="137" t="s">
        <v>378</v>
      </c>
      <c r="AO153" s="138">
        <v>7800</v>
      </c>
      <c r="AP153" s="139" t="s">
        <v>420</v>
      </c>
      <c r="AQ153"/>
      <c r="AR153" t="str">
        <f t="shared" si="2"/>
        <v>１１－Ｂ◆サンシャイン徳島◆◆1泊朝食◆7800</v>
      </c>
      <c r="AS153"/>
      <c r="AT153"/>
      <c r="AU153"/>
      <c r="AV153"/>
      <c r="AW153"/>
      <c r="AX153" t="str">
        <f t="shared" si="3"/>
        <v>7800</v>
      </c>
    </row>
    <row r="154" spans="26:50" ht="13.5" customHeight="1">
      <c r="Z154" s="6"/>
      <c r="AA154" s="7"/>
      <c r="AB154" s="11"/>
      <c r="AC154" s="140"/>
      <c r="AD154" s="11"/>
      <c r="AE154" s="11"/>
      <c r="AF154" s="11"/>
      <c r="AG154" s="6"/>
      <c r="AH154" s="6"/>
      <c r="AI154" s="6"/>
      <c r="AK154" s="127">
        <v>22</v>
      </c>
      <c r="AL154" s="128" t="s">
        <v>391</v>
      </c>
      <c r="AM154" s="128"/>
      <c r="AN154" s="128" t="s">
        <v>378</v>
      </c>
      <c r="AO154" s="129">
        <v>8800</v>
      </c>
      <c r="AP154" s="130" t="s">
        <v>421</v>
      </c>
      <c r="AQ154"/>
      <c r="AR154" t="str">
        <f t="shared" si="2"/>
        <v>１２－Ａ◆サンシャイン徳島アネックス◆◆1泊朝食◆8800</v>
      </c>
      <c r="AS154"/>
      <c r="AT154"/>
      <c r="AU154"/>
      <c r="AV154"/>
      <c r="AW154"/>
      <c r="AX154" t="str">
        <f t="shared" si="3"/>
        <v>8800</v>
      </c>
    </row>
    <row r="155" spans="26:50" ht="13.5" customHeight="1">
      <c r="Z155" s="6"/>
      <c r="AA155" s="7"/>
      <c r="AB155" s="11"/>
      <c r="AC155" s="140"/>
      <c r="AD155" s="11"/>
      <c r="AE155" s="11"/>
      <c r="AF155" s="11"/>
      <c r="AG155" s="6"/>
      <c r="AH155" s="6"/>
      <c r="AI155" s="6"/>
      <c r="AK155" s="127">
        <v>23</v>
      </c>
      <c r="AL155" s="128" t="s">
        <v>391</v>
      </c>
      <c r="AM155" s="128"/>
      <c r="AN155" s="128" t="s">
        <v>378</v>
      </c>
      <c r="AO155" s="129">
        <v>8400</v>
      </c>
      <c r="AP155" s="130" t="s">
        <v>422</v>
      </c>
      <c r="AQ155"/>
      <c r="AR155" t="str">
        <f t="shared" si="2"/>
        <v>１２－Ｂ◆サンシャイン徳島アネックス◆◆1泊朝食◆8400</v>
      </c>
      <c r="AS155"/>
      <c r="AT155"/>
      <c r="AU155"/>
      <c r="AV155"/>
      <c r="AW155"/>
      <c r="AX155" t="str">
        <f t="shared" si="3"/>
        <v>8400</v>
      </c>
    </row>
    <row r="156" spans="26:50" ht="13.5" customHeight="1">
      <c r="Z156" s="6"/>
      <c r="AA156" s="7"/>
      <c r="AB156" s="11"/>
      <c r="AC156" s="140"/>
      <c r="AD156" s="11"/>
      <c r="AE156" s="11"/>
      <c r="AF156" s="11"/>
      <c r="AG156" s="6"/>
      <c r="AH156" s="6"/>
      <c r="AI156" s="6"/>
      <c r="AK156" s="136">
        <v>24</v>
      </c>
      <c r="AL156" s="137" t="s">
        <v>392</v>
      </c>
      <c r="AM156" s="137"/>
      <c r="AN156" s="137" t="s">
        <v>378</v>
      </c>
      <c r="AO156" s="138">
        <v>6800</v>
      </c>
      <c r="AP156" s="139" t="s">
        <v>423</v>
      </c>
      <c r="AQ156"/>
      <c r="AR156" t="str">
        <f t="shared" si="2"/>
        <v>１３－Ａ◆ホテルキャッスルCV◆◆1泊朝食◆6800</v>
      </c>
      <c r="AS156"/>
      <c r="AT156"/>
      <c r="AU156"/>
      <c r="AV156"/>
      <c r="AW156"/>
      <c r="AX156" t="str">
        <f t="shared" si="3"/>
        <v>6800</v>
      </c>
    </row>
    <row r="157" spans="26:50" ht="13.5" customHeight="1">
      <c r="Z157" s="6"/>
      <c r="AA157" s="7"/>
      <c r="AB157" s="11"/>
      <c r="AC157" s="140"/>
      <c r="AD157" s="11"/>
      <c r="AE157" s="11"/>
      <c r="AF157" s="11"/>
      <c r="AG157" s="6"/>
      <c r="AH157" s="6"/>
      <c r="AI157" s="6"/>
      <c r="AK157" s="136">
        <v>25</v>
      </c>
      <c r="AL157" s="137" t="s">
        <v>392</v>
      </c>
      <c r="AM157" s="137"/>
      <c r="AN157" s="137" t="s">
        <v>378</v>
      </c>
      <c r="AO157" s="138">
        <v>6300</v>
      </c>
      <c r="AP157" s="139" t="s">
        <v>424</v>
      </c>
      <c r="AQ157"/>
      <c r="AR157" t="str">
        <f t="shared" si="2"/>
        <v>１３－Ｂ◆ホテルキャッスルCV◆◆1泊朝食◆6300</v>
      </c>
      <c r="AS157"/>
      <c r="AT157"/>
      <c r="AU157"/>
      <c r="AV157"/>
      <c r="AW157"/>
      <c r="AX157" t="str">
        <f t="shared" si="3"/>
        <v>6300</v>
      </c>
    </row>
    <row r="158" spans="26:50" ht="13.5" customHeight="1">
      <c r="Z158" s="6"/>
      <c r="AA158" s="7"/>
      <c r="AB158" s="11"/>
      <c r="AC158" s="140"/>
      <c r="AD158" s="11"/>
      <c r="AE158" s="11"/>
      <c r="AF158" s="11"/>
      <c r="AG158" s="6"/>
      <c r="AH158" s="6"/>
      <c r="AI158" s="6"/>
      <c r="AK158" s="127">
        <v>26</v>
      </c>
      <c r="AL158" s="128" t="s">
        <v>393</v>
      </c>
      <c r="AM158" s="128"/>
      <c r="AN158" s="128" t="s">
        <v>378</v>
      </c>
      <c r="AO158" s="129">
        <v>7300</v>
      </c>
      <c r="AP158" s="130" t="s">
        <v>425</v>
      </c>
      <c r="AQ158"/>
      <c r="AR158" t="str">
        <f t="shared" si="2"/>
        <v>１４－Ａ◆徳島駅前第一ホテル◆◆1泊朝食◆7300</v>
      </c>
      <c r="AS158"/>
      <c r="AT158"/>
      <c r="AU158"/>
      <c r="AV158"/>
      <c r="AW158"/>
      <c r="AX158" t="str">
        <f t="shared" si="3"/>
        <v>7300</v>
      </c>
    </row>
    <row r="159" spans="26:50" ht="13.5" customHeight="1">
      <c r="Z159" s="6"/>
      <c r="AA159" s="7"/>
      <c r="AB159" s="11"/>
      <c r="AC159" s="140"/>
      <c r="AD159" s="11"/>
      <c r="AE159" s="11"/>
      <c r="AF159" s="11"/>
      <c r="AG159" s="6"/>
      <c r="AH159" s="6"/>
      <c r="AI159" s="6"/>
      <c r="AK159" s="136">
        <v>27</v>
      </c>
      <c r="AL159" s="137" t="s">
        <v>394</v>
      </c>
      <c r="AM159" s="137"/>
      <c r="AN159" s="137" t="s">
        <v>378</v>
      </c>
      <c r="AO159" s="138">
        <v>6800</v>
      </c>
      <c r="AP159" s="139" t="s">
        <v>426</v>
      </c>
      <c r="AQ159"/>
      <c r="AR159" t="str">
        <f t="shared" si="2"/>
        <v>１５－Ａ◆徳島県庁前第一ホテル◆◆1泊朝食◆6800</v>
      </c>
      <c r="AS159"/>
      <c r="AT159"/>
      <c r="AU159"/>
      <c r="AV159"/>
      <c r="AW159"/>
      <c r="AX159" t="str">
        <f t="shared" si="3"/>
        <v>6800</v>
      </c>
    </row>
    <row r="160" spans="26:50" ht="13.5" customHeight="1">
      <c r="Z160" s="6"/>
      <c r="AA160" s="7"/>
      <c r="AB160" s="11"/>
      <c r="AC160" s="140"/>
      <c r="AD160" s="11"/>
      <c r="AE160" s="11"/>
      <c r="AF160" s="11"/>
      <c r="AG160" s="6"/>
      <c r="AH160" s="6"/>
      <c r="AI160" s="6"/>
      <c r="AK160" s="136">
        <v>28</v>
      </c>
      <c r="AL160" s="137" t="s">
        <v>394</v>
      </c>
      <c r="AM160" s="137"/>
      <c r="AN160" s="137" t="s">
        <v>378</v>
      </c>
      <c r="AO160" s="138">
        <v>5800</v>
      </c>
      <c r="AP160" s="139" t="s">
        <v>427</v>
      </c>
      <c r="AQ160"/>
      <c r="AR160" t="str">
        <f t="shared" si="2"/>
        <v>１５－Ｂ◆徳島県庁前第一ホテル◆◆1泊朝食◆5800</v>
      </c>
      <c r="AS160"/>
      <c r="AT160"/>
      <c r="AU160"/>
      <c r="AV160"/>
      <c r="AW160"/>
      <c r="AX160" t="str">
        <f t="shared" si="3"/>
        <v>5800</v>
      </c>
    </row>
    <row r="161" spans="26:50" ht="13.5" customHeight="1">
      <c r="Z161" s="6"/>
      <c r="AA161" s="7"/>
      <c r="AB161" s="11"/>
      <c r="AC161" s="140"/>
      <c r="AD161" s="11"/>
      <c r="AE161" s="11"/>
      <c r="AF161" s="11"/>
      <c r="AG161" s="6"/>
      <c r="AH161" s="6"/>
      <c r="AI161" s="6"/>
      <c r="AK161" s="127">
        <v>29</v>
      </c>
      <c r="AL161" s="128" t="s">
        <v>395</v>
      </c>
      <c r="AM161" s="128"/>
      <c r="AN161" s="128" t="s">
        <v>378</v>
      </c>
      <c r="AO161" s="129">
        <v>6500</v>
      </c>
      <c r="AP161" s="130" t="s">
        <v>428</v>
      </c>
      <c r="AQ161"/>
      <c r="AR161" t="str">
        <f t="shared" si="2"/>
        <v>１６－Ａ◆東横イン徳島駅眉山口◆◆1泊朝食◆6500</v>
      </c>
      <c r="AS161"/>
      <c r="AT161"/>
      <c r="AU161"/>
      <c r="AV161"/>
      <c r="AW161"/>
      <c r="AX161" t="str">
        <f t="shared" si="3"/>
        <v>6500</v>
      </c>
    </row>
    <row r="162" spans="26:50" ht="13.5" customHeight="1">
      <c r="Z162" s="6"/>
      <c r="AA162" s="7"/>
      <c r="AB162" s="11"/>
      <c r="AC162" s="140"/>
      <c r="AD162" s="11"/>
      <c r="AE162" s="11"/>
      <c r="AF162" s="11"/>
      <c r="AG162" s="6"/>
      <c r="AH162" s="6"/>
      <c r="AI162" s="6"/>
      <c r="AK162" s="136">
        <v>30</v>
      </c>
      <c r="AL162" s="137" t="s">
        <v>396</v>
      </c>
      <c r="AM162" s="137"/>
      <c r="AN162" s="137" t="s">
        <v>378</v>
      </c>
      <c r="AO162" s="138">
        <v>6000</v>
      </c>
      <c r="AP162" s="139" t="s">
        <v>429</v>
      </c>
      <c r="AQ162"/>
      <c r="AR162" t="str">
        <f t="shared" si="2"/>
        <v>１７－Ａ◆ホテル大崎◆◆1泊朝食◆6000</v>
      </c>
      <c r="AS162"/>
      <c r="AT162"/>
      <c r="AU162"/>
      <c r="AV162"/>
      <c r="AW162"/>
      <c r="AX162" t="str">
        <f t="shared" si="3"/>
        <v>6000</v>
      </c>
    </row>
    <row r="163" spans="26:50" ht="13.5">
      <c r="Z163" s="6"/>
      <c r="AA163" s="7"/>
      <c r="AB163" s="11"/>
      <c r="AC163" s="140"/>
      <c r="AD163" s="11"/>
      <c r="AE163" s="11"/>
      <c r="AF163" s="11"/>
      <c r="AG163" s="6"/>
      <c r="AH163" s="6"/>
      <c r="AI163" s="6"/>
      <c r="AK163" s="127">
        <v>31</v>
      </c>
      <c r="AL163" s="128" t="s">
        <v>397</v>
      </c>
      <c r="AM163" s="128"/>
      <c r="AN163" s="128" t="s">
        <v>378</v>
      </c>
      <c r="AO163" s="129">
        <v>7000</v>
      </c>
      <c r="AP163" s="130" t="s">
        <v>430</v>
      </c>
      <c r="AQ163"/>
      <c r="AR163" t="str">
        <f t="shared" si="2"/>
        <v>１８－Ａ◆ビジネスホテル近藤◆◆1泊朝食◆7000</v>
      </c>
      <c r="AS163"/>
      <c r="AT163"/>
      <c r="AU163"/>
      <c r="AV163"/>
      <c r="AW163"/>
      <c r="AX163" t="str">
        <f t="shared" si="3"/>
        <v>7000</v>
      </c>
    </row>
    <row r="164" spans="26:50" ht="13.5">
      <c r="Z164" s="6"/>
      <c r="AA164" s="7"/>
      <c r="AB164" s="11"/>
      <c r="AC164" s="140"/>
      <c r="AD164" s="11"/>
      <c r="AE164" s="11"/>
      <c r="AF164" s="11"/>
      <c r="AG164" s="6"/>
      <c r="AH164" s="6"/>
      <c r="AI164" s="6"/>
      <c r="AK164" s="127">
        <v>32</v>
      </c>
      <c r="AL164" s="128" t="s">
        <v>397</v>
      </c>
      <c r="AM164" s="128"/>
      <c r="AN164" s="128" t="s">
        <v>378</v>
      </c>
      <c r="AO164" s="129">
        <v>6500</v>
      </c>
      <c r="AP164" s="130" t="s">
        <v>431</v>
      </c>
      <c r="AQ164"/>
      <c r="AR164" t="str">
        <f t="shared" si="2"/>
        <v>１８－Ｂ◆ビジネスホテル近藤◆◆1泊朝食◆6500</v>
      </c>
      <c r="AS164"/>
      <c r="AT164"/>
      <c r="AU164"/>
      <c r="AV164"/>
      <c r="AW164"/>
      <c r="AX164" t="str">
        <f t="shared" si="3"/>
        <v>6500</v>
      </c>
    </row>
    <row r="165" spans="26:50" ht="13.5">
      <c r="Z165" s="6"/>
      <c r="AA165" s="7"/>
      <c r="AB165" s="11"/>
      <c r="AC165" s="140"/>
      <c r="AD165" s="11"/>
      <c r="AE165" s="11"/>
      <c r="AF165" s="11"/>
      <c r="AG165" s="6"/>
      <c r="AH165" s="6"/>
      <c r="AI165" s="6"/>
      <c r="AK165" s="136">
        <v>33</v>
      </c>
      <c r="AL165" s="137" t="s">
        <v>398</v>
      </c>
      <c r="AM165" s="137"/>
      <c r="AN165" s="137" t="s">
        <v>378</v>
      </c>
      <c r="AO165" s="138">
        <v>6300</v>
      </c>
      <c r="AP165" s="139" t="s">
        <v>432</v>
      </c>
      <c r="AQ165"/>
      <c r="AR165" t="str">
        <f t="shared" si="2"/>
        <v>１９－Ａ◆ビジネスホテル白糸◆◆1泊朝食◆6300</v>
      </c>
      <c r="AS165"/>
      <c r="AT165"/>
      <c r="AU165"/>
      <c r="AV165"/>
      <c r="AW165"/>
      <c r="AX165" t="str">
        <f t="shared" si="3"/>
        <v>6300</v>
      </c>
    </row>
    <row r="166" spans="26:50" ht="13.5">
      <c r="Z166" s="6"/>
      <c r="AA166" s="7"/>
      <c r="AB166" s="11"/>
      <c r="AC166" s="140"/>
      <c r="AD166" s="11"/>
      <c r="AE166" s="11"/>
      <c r="AF166" s="11"/>
      <c r="AG166" s="6"/>
      <c r="AH166" s="6"/>
      <c r="AI166" s="6"/>
      <c r="AK166" s="136">
        <v>34</v>
      </c>
      <c r="AL166" s="137" t="s">
        <v>398</v>
      </c>
      <c r="AM166" s="137"/>
      <c r="AN166" s="137" t="s">
        <v>378</v>
      </c>
      <c r="AO166" s="138">
        <v>5800</v>
      </c>
      <c r="AP166" s="139" t="s">
        <v>433</v>
      </c>
      <c r="AQ166"/>
      <c r="AR166" t="str">
        <f t="shared" si="2"/>
        <v>１９－Ｂ◆ビジネスホテル白糸◆◆1泊朝食◆5800</v>
      </c>
      <c r="AS166"/>
      <c r="AT166"/>
      <c r="AU166"/>
      <c r="AV166"/>
      <c r="AW166"/>
      <c r="AX166" t="str">
        <f t="shared" si="3"/>
        <v>5800</v>
      </c>
    </row>
    <row r="167" spans="26:50" ht="13.5">
      <c r="Z167" s="6"/>
      <c r="AA167" s="7"/>
      <c r="AB167" s="11"/>
      <c r="AC167" s="140"/>
      <c r="AD167" s="11"/>
      <c r="AE167" s="11"/>
      <c r="AF167" s="11"/>
      <c r="AG167" s="6"/>
      <c r="AH167" s="6"/>
      <c r="AI167" s="6"/>
      <c r="AK167" s="127">
        <v>35</v>
      </c>
      <c r="AL167" s="128" t="s">
        <v>399</v>
      </c>
      <c r="AM167" s="128"/>
      <c r="AN167" s="128" t="s">
        <v>378</v>
      </c>
      <c r="AO167" s="129">
        <v>7000</v>
      </c>
      <c r="AP167" s="130" t="s">
        <v>434</v>
      </c>
      <c r="AQ167"/>
      <c r="AR167" t="str">
        <f t="shared" si="2"/>
        <v>２０－Ａ◆ビジネスホテル笹田◆◆1泊朝食◆7000</v>
      </c>
      <c r="AS167"/>
      <c r="AT167"/>
      <c r="AU167"/>
      <c r="AV167"/>
      <c r="AW167"/>
      <c r="AX167" t="str">
        <f t="shared" si="3"/>
        <v>7000</v>
      </c>
    </row>
    <row r="168" spans="26:50" ht="13.5">
      <c r="Z168" s="6"/>
      <c r="AA168" s="7"/>
      <c r="AB168" s="11"/>
      <c r="AC168" s="140"/>
      <c r="AD168" s="11"/>
      <c r="AE168" s="11"/>
      <c r="AF168" s="11"/>
      <c r="AG168" s="6"/>
      <c r="AH168" s="6"/>
      <c r="AI168" s="6"/>
      <c r="AK168" s="127">
        <v>36</v>
      </c>
      <c r="AL168" s="128" t="s">
        <v>399</v>
      </c>
      <c r="AM168" s="128"/>
      <c r="AN168" s="128" t="s">
        <v>378</v>
      </c>
      <c r="AO168" s="129">
        <v>6500</v>
      </c>
      <c r="AP168" s="130" t="s">
        <v>435</v>
      </c>
      <c r="AQ168"/>
      <c r="AR168" t="str">
        <f t="shared" si="2"/>
        <v>２０－Ｂ◆ビジネスホテル笹田◆◆1泊朝食◆6500</v>
      </c>
      <c r="AS168"/>
      <c r="AT168"/>
      <c r="AU168"/>
      <c r="AV168"/>
      <c r="AW168"/>
      <c r="AX168" t="str">
        <f t="shared" si="3"/>
        <v>6500</v>
      </c>
    </row>
    <row r="169" spans="26:50" ht="13.5">
      <c r="Z169" s="6"/>
      <c r="AA169" s="7"/>
      <c r="AB169" s="11"/>
      <c r="AC169" s="140"/>
      <c r="AD169" s="11"/>
      <c r="AE169" s="11"/>
      <c r="AF169" s="11"/>
      <c r="AG169" s="6"/>
      <c r="AH169" s="6"/>
      <c r="AI169" s="6"/>
      <c r="AK169" s="136">
        <v>37</v>
      </c>
      <c r="AL169" s="137" t="s">
        <v>400</v>
      </c>
      <c r="AM169" s="137"/>
      <c r="AN169" s="137" t="s">
        <v>378</v>
      </c>
      <c r="AO169" s="138">
        <v>7300</v>
      </c>
      <c r="AP169" s="139" t="s">
        <v>436</v>
      </c>
      <c r="AQ169"/>
      <c r="AR169" t="str">
        <f t="shared" si="2"/>
        <v>２１－Ａ◆鳴門ホテル　はま◆◆1泊朝食◆7300</v>
      </c>
      <c r="AS169"/>
      <c r="AT169"/>
      <c r="AU169"/>
      <c r="AV169"/>
      <c r="AW169"/>
      <c r="AX169" t="str">
        <f t="shared" si="3"/>
        <v>7300</v>
      </c>
    </row>
    <row r="170" spans="26:50" ht="13.5">
      <c r="Z170" s="6"/>
      <c r="AA170" s="7"/>
      <c r="AB170" s="11"/>
      <c r="AC170" s="140"/>
      <c r="AD170" s="11"/>
      <c r="AE170" s="11"/>
      <c r="AF170" s="11"/>
      <c r="AG170" s="6"/>
      <c r="AH170" s="6"/>
      <c r="AI170" s="6"/>
      <c r="AK170" s="127">
        <v>38</v>
      </c>
      <c r="AL170" s="128" t="s">
        <v>401</v>
      </c>
      <c r="AM170" s="128"/>
      <c r="AN170" s="128" t="s">
        <v>378</v>
      </c>
      <c r="AO170" s="129">
        <v>6600</v>
      </c>
      <c r="AP170" s="130" t="s">
        <v>437</v>
      </c>
      <c r="AQ170"/>
      <c r="AR170" t="str">
        <f t="shared" si="2"/>
        <v>２２－Ａ◆ビジネスホテル鳴門◆◆1泊朝食◆6600</v>
      </c>
      <c r="AS170"/>
      <c r="AT170"/>
      <c r="AU170"/>
      <c r="AV170"/>
      <c r="AW170"/>
      <c r="AX170" t="str">
        <f t="shared" si="3"/>
        <v>6600</v>
      </c>
    </row>
    <row r="171" spans="26:50" ht="13.5">
      <c r="Z171" s="6"/>
      <c r="AA171" s="7"/>
      <c r="AB171" s="11"/>
      <c r="AC171" s="140"/>
      <c r="AD171" s="11"/>
      <c r="AE171" s="11"/>
      <c r="AF171" s="11"/>
      <c r="AG171" s="6"/>
      <c r="AH171" s="6"/>
      <c r="AI171" s="6"/>
      <c r="AK171" s="127">
        <v>39</v>
      </c>
      <c r="AL171" s="128" t="s">
        <v>401</v>
      </c>
      <c r="AM171" s="128"/>
      <c r="AN171" s="128" t="s">
        <v>378</v>
      </c>
      <c r="AO171" s="129">
        <v>6300</v>
      </c>
      <c r="AP171" s="130" t="s">
        <v>438</v>
      </c>
      <c r="AQ171"/>
      <c r="AR171" t="str">
        <f>AP171&amp;"◆"&amp;AL171&amp;"◆"&amp;AM171&amp;"◆"&amp;AN171&amp;"◆"&amp;AO171</f>
        <v>２２－Ｂ◆ビジネスホテル鳴門◆◆1泊朝食◆6300</v>
      </c>
      <c r="AS171"/>
      <c r="AT171"/>
      <c r="AU171"/>
      <c r="AV171"/>
      <c r="AW171"/>
      <c r="AX171" t="str">
        <f t="shared" si="3"/>
        <v>6300</v>
      </c>
    </row>
    <row r="172" spans="26:50" ht="13.5">
      <c r="Z172" s="6"/>
      <c r="AA172" s="7"/>
      <c r="AB172" s="11"/>
      <c r="AC172" s="140"/>
      <c r="AD172" s="11"/>
      <c r="AE172" s="11"/>
      <c r="AF172" s="11"/>
      <c r="AG172" s="6"/>
      <c r="AH172" s="6"/>
      <c r="AI172" s="6"/>
      <c r="AK172" s="127"/>
      <c r="AL172" s="128"/>
      <c r="AM172" s="128"/>
      <c r="AN172" s="128"/>
      <c r="AO172" s="129"/>
      <c r="AP172" s="130"/>
      <c r="AQ172"/>
      <c r="AR172" t="str">
        <f t="shared" si="2"/>
        <v>◆◆◆◆</v>
      </c>
      <c r="AS172"/>
      <c r="AT172"/>
      <c r="AU172"/>
      <c r="AV172"/>
      <c r="AW172"/>
      <c r="AX172" t="str">
        <f t="shared" si="3"/>
        <v>◆◆◆◆</v>
      </c>
    </row>
    <row r="173" spans="26:50" ht="13.5">
      <c r="Z173" s="6"/>
      <c r="AA173" s="7"/>
      <c r="AB173" s="11"/>
      <c r="AC173" s="140"/>
      <c r="AD173" s="11"/>
      <c r="AE173" s="11"/>
      <c r="AF173" s="11"/>
      <c r="AG173" s="6"/>
      <c r="AH173" s="6"/>
      <c r="AI173" s="6"/>
      <c r="AK173" s="127"/>
      <c r="AL173" s="128"/>
      <c r="AM173" s="128"/>
      <c r="AN173" s="128"/>
      <c r="AO173" s="129"/>
      <c r="AP173" s="130"/>
      <c r="AQ173"/>
      <c r="AR173" t="str">
        <f t="shared" si="2"/>
        <v>◆◆◆◆</v>
      </c>
      <c r="AS173"/>
      <c r="AT173"/>
      <c r="AU173"/>
      <c r="AV173"/>
      <c r="AW173"/>
      <c r="AX173" t="str">
        <f t="shared" si="3"/>
        <v>◆◆◆◆</v>
      </c>
    </row>
    <row r="174" spans="26:50" ht="13.5">
      <c r="Z174" s="6"/>
      <c r="AA174" s="7"/>
      <c r="AB174" s="11"/>
      <c r="AC174" s="140"/>
      <c r="AD174" s="11"/>
      <c r="AE174" s="11"/>
      <c r="AF174" s="11"/>
      <c r="AG174" s="6"/>
      <c r="AH174" s="6"/>
      <c r="AI174" s="6"/>
      <c r="AK174" s="127"/>
      <c r="AL174" s="128"/>
      <c r="AM174" s="128"/>
      <c r="AN174" s="128"/>
      <c r="AO174" s="129"/>
      <c r="AP174" s="130"/>
      <c r="AQ174"/>
      <c r="AR174" t="str">
        <f t="shared" si="2"/>
        <v>◆◆◆◆</v>
      </c>
      <c r="AS174"/>
      <c r="AT174"/>
      <c r="AU174"/>
      <c r="AV174"/>
      <c r="AW174"/>
      <c r="AX174" t="str">
        <f t="shared" si="3"/>
        <v>◆◆◆◆</v>
      </c>
    </row>
    <row r="175" spans="26:50" ht="13.5">
      <c r="Z175" s="6"/>
      <c r="AA175" s="7"/>
      <c r="AB175" s="11"/>
      <c r="AC175" s="140"/>
      <c r="AD175" s="11"/>
      <c r="AE175" s="11"/>
      <c r="AF175" s="11"/>
      <c r="AG175" s="6"/>
      <c r="AH175" s="6"/>
      <c r="AI175" s="6"/>
      <c r="AK175" s="127"/>
      <c r="AL175" s="128"/>
      <c r="AM175" s="128"/>
      <c r="AN175" s="128"/>
      <c r="AO175" s="129"/>
      <c r="AP175" s="130"/>
      <c r="AQ175"/>
      <c r="AR175" t="str">
        <f t="shared" si="2"/>
        <v>◆◆◆◆</v>
      </c>
      <c r="AS175"/>
      <c r="AT175"/>
      <c r="AU175"/>
      <c r="AV175"/>
      <c r="AW175"/>
      <c r="AX175" t="str">
        <f t="shared" si="3"/>
        <v>◆◆◆◆</v>
      </c>
    </row>
    <row r="176" spans="26:50" ht="13.5">
      <c r="Z176" s="6"/>
      <c r="AA176" s="7"/>
      <c r="AB176" s="11"/>
      <c r="AC176" s="140"/>
      <c r="AD176" s="11"/>
      <c r="AE176" s="11"/>
      <c r="AF176" s="11"/>
      <c r="AG176" s="6"/>
      <c r="AH176" s="6"/>
      <c r="AI176" s="6"/>
      <c r="AK176" s="127"/>
      <c r="AL176" s="128"/>
      <c r="AM176" s="128"/>
      <c r="AN176" s="128"/>
      <c r="AO176" s="129"/>
      <c r="AP176" s="130"/>
      <c r="AQ176"/>
      <c r="AR176" t="str">
        <f t="shared" si="2"/>
        <v>◆◆◆◆</v>
      </c>
      <c r="AS176"/>
      <c r="AT176"/>
      <c r="AU176"/>
      <c r="AV176"/>
      <c r="AW176"/>
      <c r="AX176" t="str">
        <f t="shared" si="3"/>
        <v>◆◆◆◆</v>
      </c>
    </row>
    <row r="177" spans="26:50" ht="13.5">
      <c r="Z177" s="6"/>
      <c r="AA177" s="7"/>
      <c r="AB177" s="11"/>
      <c r="AC177" s="140"/>
      <c r="AD177" s="11"/>
      <c r="AE177" s="11"/>
      <c r="AF177" s="11"/>
      <c r="AG177" s="6"/>
      <c r="AH177" s="6"/>
      <c r="AI177" s="6"/>
      <c r="AK177" s="127"/>
      <c r="AL177" s="128"/>
      <c r="AM177" s="128"/>
      <c r="AN177" s="128"/>
      <c r="AO177" s="129"/>
      <c r="AP177" s="130"/>
      <c r="AQ177"/>
      <c r="AR177" t="str">
        <f t="shared" si="2"/>
        <v>◆◆◆◆</v>
      </c>
      <c r="AS177"/>
      <c r="AT177"/>
      <c r="AU177"/>
      <c r="AV177"/>
      <c r="AW177"/>
      <c r="AX177" t="str">
        <f t="shared" si="3"/>
        <v>◆◆◆◆</v>
      </c>
    </row>
    <row r="178" spans="26:50" ht="13.5">
      <c r="Z178" s="6"/>
      <c r="AA178" s="7"/>
      <c r="AB178" s="11"/>
      <c r="AC178" s="140"/>
      <c r="AD178" s="11"/>
      <c r="AE178" s="11"/>
      <c r="AF178" s="11"/>
      <c r="AG178" s="6"/>
      <c r="AH178" s="6"/>
      <c r="AI178" s="6"/>
      <c r="AK178" s="127"/>
      <c r="AL178" s="128"/>
      <c r="AM178" s="128"/>
      <c r="AN178" s="128"/>
      <c r="AO178" s="129"/>
      <c r="AP178" s="130"/>
      <c r="AQ178"/>
      <c r="AR178" t="str">
        <f t="shared" si="2"/>
        <v>◆◆◆◆</v>
      </c>
      <c r="AS178"/>
      <c r="AT178"/>
      <c r="AU178"/>
      <c r="AV178"/>
      <c r="AW178"/>
      <c r="AX178" t="str">
        <f t="shared" si="3"/>
        <v>◆◆◆◆</v>
      </c>
    </row>
    <row r="179" spans="26:50" ht="13.5">
      <c r="Z179" s="6"/>
      <c r="AA179" s="7"/>
      <c r="AB179" s="11"/>
      <c r="AC179" s="140"/>
      <c r="AD179" s="11"/>
      <c r="AE179" s="11"/>
      <c r="AF179" s="11"/>
      <c r="AG179" s="6"/>
      <c r="AH179" s="6"/>
      <c r="AI179" s="6"/>
      <c r="AK179" s="127"/>
      <c r="AL179" s="128"/>
      <c r="AM179" s="128"/>
      <c r="AN179" s="128"/>
      <c r="AO179" s="129"/>
      <c r="AP179" s="130"/>
      <c r="AQ179"/>
      <c r="AR179" t="str">
        <f t="shared" si="2"/>
        <v>◆◆◆◆</v>
      </c>
      <c r="AS179"/>
      <c r="AT179"/>
      <c r="AU179"/>
      <c r="AV179"/>
      <c r="AW179"/>
      <c r="AX179" t="str">
        <f t="shared" si="3"/>
        <v>◆◆◆◆</v>
      </c>
    </row>
    <row r="180" spans="26:50" ht="13.5">
      <c r="Z180" s="6"/>
      <c r="AA180" s="7"/>
      <c r="AB180" s="11"/>
      <c r="AC180" s="140"/>
      <c r="AD180" s="11"/>
      <c r="AE180" s="11"/>
      <c r="AF180" s="11"/>
      <c r="AG180" s="6"/>
      <c r="AH180" s="6"/>
      <c r="AI180" s="6"/>
      <c r="AK180" s="127"/>
      <c r="AL180" s="128"/>
      <c r="AM180" s="128"/>
      <c r="AN180" s="128"/>
      <c r="AO180" s="129"/>
      <c r="AP180" s="130"/>
      <c r="AQ180"/>
      <c r="AR180" t="str">
        <f t="shared" si="2"/>
        <v>◆◆◆◆</v>
      </c>
      <c r="AS180"/>
      <c r="AT180"/>
      <c r="AU180"/>
      <c r="AV180"/>
      <c r="AW180"/>
      <c r="AX180" t="str">
        <f t="shared" si="3"/>
        <v>◆◆◆◆</v>
      </c>
    </row>
    <row r="181" spans="26:50" ht="13.5">
      <c r="Z181" s="6"/>
      <c r="AA181" s="7"/>
      <c r="AB181" s="11"/>
      <c r="AC181" s="140"/>
      <c r="AD181" s="11"/>
      <c r="AE181" s="11"/>
      <c r="AF181" s="11"/>
      <c r="AG181" s="6"/>
      <c r="AH181" s="6"/>
      <c r="AI181" s="6"/>
      <c r="AK181" s="127"/>
      <c r="AL181" s="128"/>
      <c r="AM181" s="128"/>
      <c r="AN181" s="128"/>
      <c r="AO181" s="129"/>
      <c r="AP181" s="130"/>
      <c r="AQ181"/>
      <c r="AR181" t="str">
        <f t="shared" si="2"/>
        <v>◆◆◆◆</v>
      </c>
      <c r="AS181"/>
      <c r="AT181"/>
      <c r="AU181"/>
      <c r="AV181"/>
      <c r="AW181"/>
      <c r="AX181" t="str">
        <f t="shared" si="3"/>
        <v>◆◆◆◆</v>
      </c>
    </row>
    <row r="182" spans="26:50" ht="13.5">
      <c r="Z182" s="6"/>
      <c r="AA182" s="7"/>
      <c r="AB182" s="11"/>
      <c r="AC182" s="140"/>
      <c r="AD182" s="11"/>
      <c r="AE182" s="11"/>
      <c r="AF182" s="11"/>
      <c r="AG182" s="6"/>
      <c r="AH182" s="6"/>
      <c r="AI182" s="6"/>
      <c r="AK182" s="127"/>
      <c r="AL182" s="128"/>
      <c r="AM182" s="128"/>
      <c r="AN182" s="128"/>
      <c r="AO182" s="129"/>
      <c r="AP182" s="130"/>
      <c r="AQ182"/>
      <c r="AR182" t="str">
        <f t="shared" si="2"/>
        <v>◆◆◆◆</v>
      </c>
      <c r="AS182"/>
      <c r="AT182"/>
      <c r="AU182"/>
      <c r="AV182"/>
      <c r="AW182"/>
      <c r="AX182" t="str">
        <f t="shared" si="3"/>
        <v>◆◆◆◆</v>
      </c>
    </row>
    <row r="183" spans="26:50" ht="13.5">
      <c r="Z183" s="6"/>
      <c r="AA183" s="7"/>
      <c r="AB183" s="11"/>
      <c r="AC183" s="140"/>
      <c r="AD183" s="11"/>
      <c r="AE183" s="11"/>
      <c r="AF183" s="11"/>
      <c r="AG183" s="6"/>
      <c r="AH183" s="6"/>
      <c r="AI183" s="6"/>
      <c r="AK183" s="127"/>
      <c r="AL183" s="128"/>
      <c r="AM183" s="128"/>
      <c r="AN183" s="128"/>
      <c r="AO183" s="129"/>
      <c r="AP183" s="130"/>
      <c r="AQ183"/>
      <c r="AR183" t="str">
        <f t="shared" si="2"/>
        <v>◆◆◆◆</v>
      </c>
      <c r="AS183"/>
      <c r="AT183"/>
      <c r="AU183"/>
      <c r="AV183"/>
      <c r="AW183"/>
      <c r="AX183" t="str">
        <f t="shared" si="3"/>
        <v>◆◆◆◆</v>
      </c>
    </row>
    <row r="184" spans="26:50" ht="13.5">
      <c r="Z184" s="6"/>
      <c r="AA184" s="7"/>
      <c r="AB184" s="11"/>
      <c r="AC184" s="140"/>
      <c r="AD184" s="11"/>
      <c r="AE184" s="11"/>
      <c r="AF184" s="11"/>
      <c r="AG184" s="6"/>
      <c r="AH184" s="6"/>
      <c r="AI184" s="6"/>
      <c r="AK184" s="127"/>
      <c r="AL184" s="128"/>
      <c r="AM184" s="128"/>
      <c r="AN184" s="128"/>
      <c r="AO184" s="129"/>
      <c r="AP184" s="130"/>
      <c r="AQ184"/>
      <c r="AR184" t="str">
        <f t="shared" si="2"/>
        <v>◆◆◆◆</v>
      </c>
      <c r="AS184"/>
      <c r="AT184"/>
      <c r="AU184"/>
      <c r="AV184"/>
      <c r="AW184"/>
      <c r="AX184" t="str">
        <f t="shared" si="3"/>
        <v>◆◆◆◆</v>
      </c>
    </row>
    <row r="185" spans="26:50" ht="13.5">
      <c r="Z185" s="6"/>
      <c r="AA185" s="7"/>
      <c r="AB185" s="11"/>
      <c r="AC185" s="140"/>
      <c r="AD185" s="11"/>
      <c r="AE185" s="11"/>
      <c r="AF185" s="11"/>
      <c r="AG185" s="6"/>
      <c r="AH185" s="6"/>
      <c r="AI185" s="6"/>
      <c r="AK185" s="127"/>
      <c r="AL185" s="128"/>
      <c r="AM185" s="128"/>
      <c r="AN185" s="128"/>
      <c r="AO185" s="129"/>
      <c r="AP185" s="130"/>
      <c r="AQ185"/>
      <c r="AR185" t="str">
        <f t="shared" si="2"/>
        <v>◆◆◆◆</v>
      </c>
      <c r="AS185"/>
      <c r="AT185"/>
      <c r="AU185"/>
      <c r="AV185"/>
      <c r="AW185"/>
      <c r="AX185" t="str">
        <f t="shared" si="3"/>
        <v>◆◆◆◆</v>
      </c>
    </row>
    <row r="186" spans="26:50" ht="13.5">
      <c r="Z186" s="6"/>
      <c r="AA186" s="7"/>
      <c r="AB186" s="11"/>
      <c r="AC186" s="140"/>
      <c r="AD186" s="11"/>
      <c r="AE186" s="11"/>
      <c r="AF186" s="11"/>
      <c r="AG186" s="6"/>
      <c r="AH186" s="6"/>
      <c r="AI186" s="6"/>
      <c r="AK186" s="127"/>
      <c r="AL186" s="128"/>
      <c r="AM186" s="128"/>
      <c r="AN186" s="128"/>
      <c r="AO186" s="129"/>
      <c r="AP186" s="130"/>
      <c r="AQ186"/>
      <c r="AR186" t="str">
        <f t="shared" si="2"/>
        <v>◆◆◆◆</v>
      </c>
      <c r="AS186"/>
      <c r="AT186"/>
      <c r="AU186"/>
      <c r="AV186"/>
      <c r="AW186"/>
      <c r="AX186" t="str">
        <f t="shared" si="3"/>
        <v>◆◆◆◆</v>
      </c>
    </row>
    <row r="187" spans="26:50" ht="13.5">
      <c r="Z187" s="6"/>
      <c r="AA187" s="7"/>
      <c r="AB187" s="11"/>
      <c r="AC187" s="140"/>
      <c r="AD187" s="11"/>
      <c r="AE187" s="11"/>
      <c r="AF187" s="11"/>
      <c r="AG187" s="6"/>
      <c r="AH187" s="6"/>
      <c r="AI187" s="6"/>
      <c r="AK187" s="127"/>
      <c r="AL187" s="128"/>
      <c r="AM187" s="128"/>
      <c r="AN187" s="128"/>
      <c r="AO187" s="129"/>
      <c r="AP187" s="130"/>
      <c r="AQ187"/>
      <c r="AR187" t="str">
        <f t="shared" si="2"/>
        <v>◆◆◆◆</v>
      </c>
      <c r="AS187"/>
      <c r="AT187"/>
      <c r="AU187"/>
      <c r="AV187"/>
      <c r="AW187"/>
      <c r="AX187" t="str">
        <f t="shared" si="3"/>
        <v>◆◆◆◆</v>
      </c>
    </row>
    <row r="188" spans="26:50" ht="13.5">
      <c r="Z188" s="6"/>
      <c r="AA188" s="7"/>
      <c r="AB188" s="11"/>
      <c r="AC188" s="140"/>
      <c r="AD188" s="11"/>
      <c r="AE188" s="11"/>
      <c r="AF188" s="11"/>
      <c r="AG188" s="6"/>
      <c r="AH188" s="6"/>
      <c r="AI188" s="6"/>
      <c r="AK188" s="127"/>
      <c r="AL188" s="128"/>
      <c r="AM188" s="128"/>
      <c r="AN188" s="128"/>
      <c r="AO188" s="129"/>
      <c r="AP188" s="130"/>
      <c r="AQ188"/>
      <c r="AR188" t="str">
        <f t="shared" si="2"/>
        <v>◆◆◆◆</v>
      </c>
      <c r="AS188"/>
      <c r="AT188"/>
      <c r="AU188"/>
      <c r="AV188"/>
      <c r="AW188"/>
      <c r="AX188" t="str">
        <f t="shared" si="3"/>
        <v>◆◆◆◆</v>
      </c>
    </row>
    <row r="189" spans="26:50" ht="13.5">
      <c r="Z189" s="6"/>
      <c r="AA189" s="7"/>
      <c r="AB189" s="11"/>
      <c r="AC189" s="140"/>
      <c r="AD189" s="11"/>
      <c r="AE189" s="11"/>
      <c r="AF189" s="11"/>
      <c r="AG189" s="6"/>
      <c r="AH189" s="6"/>
      <c r="AI189" s="6"/>
      <c r="AK189" s="127"/>
      <c r="AL189" s="128"/>
      <c r="AM189" s="128"/>
      <c r="AN189" s="128"/>
      <c r="AO189" s="129"/>
      <c r="AP189" s="130"/>
      <c r="AQ189"/>
      <c r="AR189" t="str">
        <f t="shared" si="2"/>
        <v>◆◆◆◆</v>
      </c>
      <c r="AS189"/>
      <c r="AT189"/>
      <c r="AU189"/>
      <c r="AV189"/>
      <c r="AW189"/>
      <c r="AX189" t="str">
        <f t="shared" si="3"/>
        <v>◆◆◆◆</v>
      </c>
    </row>
    <row r="190" spans="26:50" ht="13.5">
      <c r="Z190" s="6"/>
      <c r="AA190" s="7"/>
      <c r="AB190" s="11"/>
      <c r="AC190" s="140"/>
      <c r="AD190" s="11"/>
      <c r="AE190" s="11"/>
      <c r="AF190" s="11"/>
      <c r="AG190" s="6"/>
      <c r="AH190" s="6"/>
      <c r="AI190" s="6"/>
      <c r="AK190" s="127"/>
      <c r="AL190" s="128"/>
      <c r="AM190" s="128"/>
      <c r="AN190" s="128"/>
      <c r="AO190" s="129"/>
      <c r="AP190" s="130"/>
      <c r="AQ190"/>
      <c r="AR190" t="str">
        <f t="shared" si="2"/>
        <v>◆◆◆◆</v>
      </c>
      <c r="AS190"/>
      <c r="AT190"/>
      <c r="AU190"/>
      <c r="AV190"/>
      <c r="AW190"/>
      <c r="AX190" t="str">
        <f t="shared" si="3"/>
        <v>◆◆◆◆</v>
      </c>
    </row>
    <row r="191" spans="26:50" ht="13.5">
      <c r="Z191" s="6"/>
      <c r="AA191" s="7"/>
      <c r="AB191" s="11"/>
      <c r="AC191" s="140"/>
      <c r="AD191" s="11"/>
      <c r="AE191" s="11"/>
      <c r="AF191" s="11"/>
      <c r="AG191" s="6"/>
      <c r="AH191" s="6"/>
      <c r="AI191" s="6"/>
      <c r="AK191" s="127"/>
      <c r="AL191" s="128"/>
      <c r="AM191" s="128"/>
      <c r="AN191" s="128"/>
      <c r="AO191" s="129"/>
      <c r="AP191" s="130"/>
      <c r="AQ191"/>
      <c r="AR191" t="str">
        <f t="shared" si="2"/>
        <v>◆◆◆◆</v>
      </c>
      <c r="AS191"/>
      <c r="AT191"/>
      <c r="AU191"/>
      <c r="AV191"/>
      <c r="AW191"/>
      <c r="AX191" t="str">
        <f t="shared" si="3"/>
        <v>◆◆◆◆</v>
      </c>
    </row>
    <row r="192" spans="26:50" ht="13.5">
      <c r="Z192" s="6"/>
      <c r="AA192" s="7"/>
      <c r="AB192" s="11"/>
      <c r="AC192" s="140"/>
      <c r="AD192" s="11"/>
      <c r="AE192" s="11"/>
      <c r="AF192" s="11"/>
      <c r="AG192" s="6"/>
      <c r="AH192" s="6"/>
      <c r="AI192" s="6"/>
      <c r="AK192" s="127"/>
      <c r="AL192" s="128"/>
      <c r="AM192" s="128"/>
      <c r="AN192" s="128"/>
      <c r="AO192" s="129"/>
      <c r="AP192" s="130"/>
      <c r="AQ192"/>
      <c r="AR192" t="str">
        <f t="shared" si="2"/>
        <v>◆◆◆◆</v>
      </c>
      <c r="AS192"/>
      <c r="AT192"/>
      <c r="AU192"/>
      <c r="AV192"/>
      <c r="AW192"/>
      <c r="AX192" t="str">
        <f t="shared" si="3"/>
        <v>◆◆◆◆</v>
      </c>
    </row>
    <row r="193" spans="26:50" ht="13.5">
      <c r="Z193" s="6"/>
      <c r="AA193" s="7"/>
      <c r="AB193" s="11"/>
      <c r="AC193" s="140"/>
      <c r="AD193" s="11"/>
      <c r="AE193" s="11"/>
      <c r="AF193" s="11"/>
      <c r="AG193" s="6"/>
      <c r="AH193" s="6"/>
      <c r="AI193" s="6"/>
      <c r="AK193" s="127"/>
      <c r="AL193" s="128"/>
      <c r="AM193" s="128"/>
      <c r="AN193" s="128"/>
      <c r="AO193" s="129"/>
      <c r="AP193" s="130"/>
      <c r="AQ193"/>
      <c r="AR193" t="str">
        <f t="shared" si="2"/>
        <v>◆◆◆◆</v>
      </c>
      <c r="AS193"/>
      <c r="AT193"/>
      <c r="AU193"/>
      <c r="AV193"/>
      <c r="AW193"/>
      <c r="AX193" t="str">
        <f t="shared" si="3"/>
        <v>◆◆◆◆</v>
      </c>
    </row>
    <row r="194" spans="26:50" ht="13.5">
      <c r="Z194" s="6"/>
      <c r="AA194" s="7"/>
      <c r="AB194" s="11"/>
      <c r="AC194" s="140"/>
      <c r="AD194" s="11"/>
      <c r="AE194" s="11"/>
      <c r="AF194" s="11"/>
      <c r="AG194" s="6"/>
      <c r="AH194" s="6"/>
      <c r="AI194" s="6"/>
      <c r="AK194" s="127"/>
      <c r="AL194" s="128"/>
      <c r="AM194" s="128"/>
      <c r="AN194" s="128"/>
      <c r="AO194" s="129"/>
      <c r="AP194" s="130"/>
      <c r="AQ194"/>
      <c r="AR194" t="str">
        <f t="shared" si="2"/>
        <v>◆◆◆◆</v>
      </c>
      <c r="AS194"/>
      <c r="AT194"/>
      <c r="AU194"/>
      <c r="AV194"/>
      <c r="AW194"/>
      <c r="AX194" t="str">
        <f t="shared" si="3"/>
        <v>◆◆◆◆</v>
      </c>
    </row>
    <row r="195" spans="26:50" ht="13.5">
      <c r="Z195" s="6"/>
      <c r="AA195" s="7"/>
      <c r="AB195" s="11"/>
      <c r="AC195" s="140"/>
      <c r="AD195" s="11"/>
      <c r="AE195" s="11"/>
      <c r="AF195" s="11"/>
      <c r="AG195" s="6"/>
      <c r="AH195" s="6"/>
      <c r="AI195" s="6"/>
      <c r="AK195" s="127"/>
      <c r="AL195" s="128"/>
      <c r="AM195" s="128"/>
      <c r="AN195" s="128"/>
      <c r="AO195" s="129"/>
      <c r="AP195" s="130"/>
      <c r="AQ195"/>
      <c r="AR195" t="str">
        <f t="shared" si="2"/>
        <v>◆◆◆◆</v>
      </c>
      <c r="AS195"/>
      <c r="AT195"/>
      <c r="AU195"/>
      <c r="AV195"/>
      <c r="AW195"/>
      <c r="AX195" t="str">
        <f t="shared" si="3"/>
        <v>◆◆◆◆</v>
      </c>
    </row>
    <row r="196" spans="26:50" ht="13.5">
      <c r="Z196" s="6"/>
      <c r="AA196" s="7"/>
      <c r="AB196" s="142"/>
      <c r="AC196" s="140"/>
      <c r="AD196" s="11"/>
      <c r="AE196" s="11"/>
      <c r="AF196" s="11"/>
      <c r="AG196" s="6"/>
      <c r="AH196" s="6"/>
      <c r="AI196" s="6"/>
      <c r="AK196" s="127"/>
      <c r="AL196" s="128"/>
      <c r="AM196" s="128"/>
      <c r="AN196" s="128"/>
      <c r="AO196" s="129"/>
      <c r="AP196" s="130"/>
      <c r="AQ196"/>
      <c r="AR196" t="str">
        <f t="shared" si="2"/>
        <v>◆◆◆◆</v>
      </c>
      <c r="AS196"/>
      <c r="AT196"/>
      <c r="AU196"/>
      <c r="AV196"/>
      <c r="AW196"/>
      <c r="AX196" t="str">
        <f t="shared" si="3"/>
        <v>◆◆◆◆</v>
      </c>
    </row>
    <row r="197" spans="26:50" ht="13.5">
      <c r="Z197" s="6"/>
      <c r="AA197" s="7"/>
      <c r="AB197" s="142"/>
      <c r="AC197" s="140"/>
      <c r="AD197" s="11"/>
      <c r="AE197" s="11"/>
      <c r="AF197" s="11"/>
      <c r="AG197" s="6"/>
      <c r="AH197" s="6"/>
      <c r="AI197" s="6"/>
      <c r="AK197" s="127"/>
      <c r="AL197" s="128"/>
      <c r="AM197" s="128"/>
      <c r="AN197" s="128"/>
      <c r="AO197" s="129"/>
      <c r="AP197" s="130"/>
      <c r="AQ197"/>
      <c r="AR197" t="str">
        <f t="shared" si="2"/>
        <v>◆◆◆◆</v>
      </c>
      <c r="AS197"/>
      <c r="AT197"/>
      <c r="AU197"/>
      <c r="AV197"/>
      <c r="AW197"/>
      <c r="AX197" t="str">
        <f t="shared" si="3"/>
        <v>◆◆◆◆</v>
      </c>
    </row>
    <row r="198" spans="26:50" ht="13.5">
      <c r="Z198" s="6"/>
      <c r="AA198" s="7"/>
      <c r="AB198" s="142"/>
      <c r="AC198" s="140"/>
      <c r="AD198" s="11"/>
      <c r="AE198" s="11"/>
      <c r="AF198" s="11"/>
      <c r="AG198" s="6"/>
      <c r="AH198" s="6"/>
      <c r="AI198" s="6"/>
      <c r="AK198" s="127"/>
      <c r="AL198" s="128"/>
      <c r="AM198" s="128"/>
      <c r="AN198" s="128"/>
      <c r="AO198" s="129"/>
      <c r="AP198" s="130"/>
      <c r="AQ198"/>
      <c r="AR198" t="str">
        <f aca="true" t="shared" si="4" ref="AR198:AR250">AP198&amp;"◆"&amp;AL198&amp;"◆"&amp;AM198&amp;"◆"&amp;AN198&amp;"◆"&amp;AO198</f>
        <v>◆◆◆◆</v>
      </c>
      <c r="AS198"/>
      <c r="AT198"/>
      <c r="AU198"/>
      <c r="AV198"/>
      <c r="AW198"/>
      <c r="AX198" t="str">
        <f aca="true" t="shared" si="5" ref="AX198:AX250">RIGHT(AR198,4)</f>
        <v>◆◆◆◆</v>
      </c>
    </row>
    <row r="199" spans="26:50" ht="13.5">
      <c r="Z199" s="6"/>
      <c r="AA199" s="7"/>
      <c r="AB199" s="11"/>
      <c r="AC199" s="140"/>
      <c r="AD199" s="11"/>
      <c r="AE199" s="11"/>
      <c r="AF199" s="11"/>
      <c r="AG199" s="6"/>
      <c r="AH199" s="6"/>
      <c r="AI199" s="6"/>
      <c r="AK199" s="127"/>
      <c r="AL199" s="128"/>
      <c r="AM199" s="128"/>
      <c r="AN199" s="128"/>
      <c r="AO199" s="129"/>
      <c r="AP199" s="130"/>
      <c r="AQ199"/>
      <c r="AR199" t="str">
        <f t="shared" si="4"/>
        <v>◆◆◆◆</v>
      </c>
      <c r="AS199"/>
      <c r="AT199"/>
      <c r="AU199"/>
      <c r="AV199"/>
      <c r="AW199"/>
      <c r="AX199" t="str">
        <f t="shared" si="5"/>
        <v>◆◆◆◆</v>
      </c>
    </row>
    <row r="200" spans="26:50" ht="13.5">
      <c r="Z200" s="6"/>
      <c r="AA200" s="7"/>
      <c r="AB200" s="11"/>
      <c r="AC200" s="140"/>
      <c r="AD200" s="11"/>
      <c r="AE200" s="11"/>
      <c r="AF200" s="11"/>
      <c r="AG200" s="6"/>
      <c r="AH200" s="6"/>
      <c r="AI200" s="6"/>
      <c r="AK200" s="127"/>
      <c r="AL200" s="128"/>
      <c r="AM200" s="128"/>
      <c r="AN200" s="128"/>
      <c r="AO200" s="129"/>
      <c r="AP200" s="130"/>
      <c r="AQ200"/>
      <c r="AR200" t="str">
        <f t="shared" si="4"/>
        <v>◆◆◆◆</v>
      </c>
      <c r="AS200"/>
      <c r="AT200"/>
      <c r="AU200"/>
      <c r="AV200"/>
      <c r="AW200"/>
      <c r="AX200" t="str">
        <f t="shared" si="5"/>
        <v>◆◆◆◆</v>
      </c>
    </row>
    <row r="201" spans="26:50" ht="13.5">
      <c r="Z201" s="6"/>
      <c r="AA201" s="7"/>
      <c r="AB201" s="142"/>
      <c r="AC201" s="140"/>
      <c r="AD201" s="11"/>
      <c r="AE201" s="11"/>
      <c r="AF201" s="11"/>
      <c r="AG201" s="6"/>
      <c r="AH201" s="6"/>
      <c r="AI201" s="6"/>
      <c r="AK201" s="127"/>
      <c r="AL201" s="128"/>
      <c r="AM201" s="128"/>
      <c r="AN201" s="128"/>
      <c r="AO201" s="129"/>
      <c r="AP201" s="130"/>
      <c r="AQ201"/>
      <c r="AR201" t="str">
        <f t="shared" si="4"/>
        <v>◆◆◆◆</v>
      </c>
      <c r="AS201"/>
      <c r="AT201"/>
      <c r="AU201"/>
      <c r="AV201"/>
      <c r="AW201"/>
      <c r="AX201" t="str">
        <f t="shared" si="5"/>
        <v>◆◆◆◆</v>
      </c>
    </row>
    <row r="202" spans="26:50" ht="13.5">
      <c r="Z202" s="6"/>
      <c r="AA202" s="7"/>
      <c r="AB202" s="142"/>
      <c r="AC202" s="140"/>
      <c r="AD202" s="11"/>
      <c r="AE202" s="11"/>
      <c r="AF202" s="11"/>
      <c r="AG202" s="6"/>
      <c r="AH202" s="6"/>
      <c r="AI202" s="6"/>
      <c r="AK202" s="127"/>
      <c r="AL202" s="128"/>
      <c r="AM202" s="128"/>
      <c r="AN202" s="128"/>
      <c r="AO202" s="129"/>
      <c r="AP202" s="130"/>
      <c r="AQ202"/>
      <c r="AR202" t="str">
        <f t="shared" si="4"/>
        <v>◆◆◆◆</v>
      </c>
      <c r="AS202"/>
      <c r="AT202"/>
      <c r="AU202"/>
      <c r="AV202"/>
      <c r="AW202"/>
      <c r="AX202" t="str">
        <f t="shared" si="5"/>
        <v>◆◆◆◆</v>
      </c>
    </row>
    <row r="203" spans="26:50" ht="13.5">
      <c r="Z203" s="6"/>
      <c r="AA203" s="7"/>
      <c r="AB203" s="11"/>
      <c r="AC203" s="140"/>
      <c r="AD203" s="11"/>
      <c r="AE203" s="11"/>
      <c r="AF203" s="11"/>
      <c r="AG203" s="6"/>
      <c r="AH203" s="6"/>
      <c r="AI203" s="6"/>
      <c r="AK203" s="127"/>
      <c r="AL203" s="128"/>
      <c r="AM203" s="128"/>
      <c r="AN203" s="128"/>
      <c r="AO203" s="129"/>
      <c r="AP203" s="130"/>
      <c r="AQ203"/>
      <c r="AR203" t="str">
        <f t="shared" si="4"/>
        <v>◆◆◆◆</v>
      </c>
      <c r="AS203"/>
      <c r="AT203"/>
      <c r="AU203"/>
      <c r="AV203"/>
      <c r="AW203"/>
      <c r="AX203" t="str">
        <f t="shared" si="5"/>
        <v>◆◆◆◆</v>
      </c>
    </row>
    <row r="204" spans="26:50" ht="13.5">
      <c r="Z204" s="6"/>
      <c r="AA204" s="7"/>
      <c r="AB204" s="11"/>
      <c r="AC204" s="140"/>
      <c r="AD204" s="11"/>
      <c r="AE204" s="11"/>
      <c r="AF204" s="11"/>
      <c r="AG204" s="6"/>
      <c r="AH204" s="6"/>
      <c r="AI204" s="6"/>
      <c r="AK204" s="127"/>
      <c r="AL204" s="128"/>
      <c r="AM204" s="128"/>
      <c r="AN204" s="128"/>
      <c r="AO204" s="129"/>
      <c r="AP204" s="130"/>
      <c r="AQ204"/>
      <c r="AR204" t="str">
        <f t="shared" si="4"/>
        <v>◆◆◆◆</v>
      </c>
      <c r="AS204"/>
      <c r="AT204"/>
      <c r="AU204"/>
      <c r="AV204"/>
      <c r="AW204"/>
      <c r="AX204" t="str">
        <f t="shared" si="5"/>
        <v>◆◆◆◆</v>
      </c>
    </row>
    <row r="205" spans="26:50" ht="13.5">
      <c r="Z205" s="6"/>
      <c r="AA205" s="7"/>
      <c r="AB205" s="142"/>
      <c r="AC205" s="140"/>
      <c r="AD205" s="11"/>
      <c r="AE205" s="11"/>
      <c r="AF205" s="11"/>
      <c r="AG205" s="6"/>
      <c r="AH205" s="6"/>
      <c r="AI205" s="6"/>
      <c r="AK205" s="127"/>
      <c r="AL205" s="128"/>
      <c r="AM205" s="128"/>
      <c r="AN205" s="128"/>
      <c r="AO205" s="129"/>
      <c r="AP205" s="130"/>
      <c r="AQ205"/>
      <c r="AR205" t="str">
        <f t="shared" si="4"/>
        <v>◆◆◆◆</v>
      </c>
      <c r="AS205"/>
      <c r="AT205"/>
      <c r="AU205"/>
      <c r="AV205"/>
      <c r="AW205"/>
      <c r="AX205" t="str">
        <f t="shared" si="5"/>
        <v>◆◆◆◆</v>
      </c>
    </row>
    <row r="206" spans="26:50" ht="13.5">
      <c r="Z206" s="6"/>
      <c r="AA206" s="7"/>
      <c r="AB206" s="142"/>
      <c r="AC206" s="140"/>
      <c r="AD206" s="11"/>
      <c r="AE206" s="11"/>
      <c r="AF206" s="11"/>
      <c r="AG206" s="6"/>
      <c r="AH206" s="6"/>
      <c r="AI206" s="6"/>
      <c r="AK206" s="127"/>
      <c r="AL206" s="128"/>
      <c r="AM206" s="128"/>
      <c r="AN206" s="128"/>
      <c r="AO206" s="129"/>
      <c r="AP206" s="130"/>
      <c r="AQ206"/>
      <c r="AR206" t="str">
        <f t="shared" si="4"/>
        <v>◆◆◆◆</v>
      </c>
      <c r="AS206"/>
      <c r="AT206"/>
      <c r="AU206"/>
      <c r="AV206"/>
      <c r="AW206"/>
      <c r="AX206" t="str">
        <f t="shared" si="5"/>
        <v>◆◆◆◆</v>
      </c>
    </row>
    <row r="207" spans="26:50" ht="13.5">
      <c r="Z207" s="6"/>
      <c r="AA207" s="7"/>
      <c r="AB207" s="11"/>
      <c r="AC207" s="140"/>
      <c r="AD207" s="11"/>
      <c r="AE207" s="11"/>
      <c r="AF207" s="11"/>
      <c r="AG207" s="6"/>
      <c r="AH207" s="6"/>
      <c r="AI207" s="6"/>
      <c r="AK207" s="127"/>
      <c r="AL207" s="128"/>
      <c r="AM207" s="128"/>
      <c r="AN207" s="128"/>
      <c r="AO207" s="129"/>
      <c r="AP207" s="130"/>
      <c r="AQ207"/>
      <c r="AR207" t="str">
        <f t="shared" si="4"/>
        <v>◆◆◆◆</v>
      </c>
      <c r="AS207"/>
      <c r="AT207"/>
      <c r="AU207"/>
      <c r="AV207"/>
      <c r="AW207"/>
      <c r="AX207" t="str">
        <f t="shared" si="5"/>
        <v>◆◆◆◆</v>
      </c>
    </row>
    <row r="208" spans="26:50" ht="13.5">
      <c r="Z208" s="6"/>
      <c r="AA208" s="7"/>
      <c r="AB208" s="11"/>
      <c r="AC208" s="140"/>
      <c r="AD208" s="11"/>
      <c r="AE208" s="11"/>
      <c r="AF208" s="11"/>
      <c r="AG208" s="6"/>
      <c r="AH208" s="6"/>
      <c r="AI208" s="6"/>
      <c r="AK208" s="127"/>
      <c r="AL208" s="128"/>
      <c r="AM208" s="128"/>
      <c r="AN208" s="128"/>
      <c r="AO208" s="129"/>
      <c r="AP208" s="130"/>
      <c r="AQ208"/>
      <c r="AR208" t="str">
        <f t="shared" si="4"/>
        <v>◆◆◆◆</v>
      </c>
      <c r="AS208"/>
      <c r="AT208"/>
      <c r="AU208"/>
      <c r="AV208"/>
      <c r="AW208"/>
      <c r="AX208" t="str">
        <f t="shared" si="5"/>
        <v>◆◆◆◆</v>
      </c>
    </row>
    <row r="209" spans="26:50" ht="13.5">
      <c r="Z209" s="6"/>
      <c r="AA209" s="7"/>
      <c r="AB209" s="142"/>
      <c r="AC209" s="140"/>
      <c r="AD209" s="11"/>
      <c r="AE209" s="11"/>
      <c r="AF209" s="6"/>
      <c r="AG209" s="6"/>
      <c r="AH209" s="6"/>
      <c r="AI209" s="6"/>
      <c r="AK209" s="127"/>
      <c r="AL209" s="128"/>
      <c r="AM209" s="128"/>
      <c r="AN209" s="128"/>
      <c r="AO209" s="129"/>
      <c r="AP209" s="130"/>
      <c r="AQ209"/>
      <c r="AR209" t="str">
        <f t="shared" si="4"/>
        <v>◆◆◆◆</v>
      </c>
      <c r="AS209"/>
      <c r="AT209"/>
      <c r="AU209"/>
      <c r="AV209"/>
      <c r="AW209"/>
      <c r="AX209" t="str">
        <f t="shared" si="5"/>
        <v>◆◆◆◆</v>
      </c>
    </row>
    <row r="210" spans="26:50" ht="13.5">
      <c r="Z210" s="6"/>
      <c r="AA210" s="7"/>
      <c r="AB210" s="142"/>
      <c r="AC210" s="140"/>
      <c r="AD210" s="11"/>
      <c r="AE210" s="11"/>
      <c r="AF210" s="6"/>
      <c r="AG210" s="6"/>
      <c r="AH210" s="6"/>
      <c r="AI210" s="6"/>
      <c r="AK210" s="127"/>
      <c r="AL210" s="128"/>
      <c r="AM210" s="128"/>
      <c r="AN210" s="128"/>
      <c r="AO210" s="129"/>
      <c r="AP210" s="130"/>
      <c r="AQ210"/>
      <c r="AR210" t="str">
        <f t="shared" si="4"/>
        <v>◆◆◆◆</v>
      </c>
      <c r="AS210"/>
      <c r="AT210"/>
      <c r="AU210"/>
      <c r="AV210"/>
      <c r="AW210"/>
      <c r="AX210" t="str">
        <f t="shared" si="5"/>
        <v>◆◆◆◆</v>
      </c>
    </row>
    <row r="211" spans="26:50" ht="13.5">
      <c r="Z211" s="6"/>
      <c r="AA211" s="7"/>
      <c r="AB211" s="11"/>
      <c r="AC211" s="140"/>
      <c r="AD211" s="11"/>
      <c r="AE211" s="11"/>
      <c r="AF211" s="11"/>
      <c r="AG211" s="6"/>
      <c r="AH211" s="6"/>
      <c r="AI211" s="6"/>
      <c r="AK211" s="127"/>
      <c r="AL211" s="128"/>
      <c r="AM211" s="128"/>
      <c r="AN211" s="128"/>
      <c r="AO211" s="129"/>
      <c r="AP211" s="130"/>
      <c r="AQ211"/>
      <c r="AR211" t="str">
        <f t="shared" si="4"/>
        <v>◆◆◆◆</v>
      </c>
      <c r="AS211"/>
      <c r="AT211"/>
      <c r="AU211"/>
      <c r="AV211"/>
      <c r="AW211"/>
      <c r="AX211" t="str">
        <f t="shared" si="5"/>
        <v>◆◆◆◆</v>
      </c>
    </row>
    <row r="212" spans="26:50" ht="13.5">
      <c r="Z212" s="6"/>
      <c r="AA212" s="7"/>
      <c r="AB212" s="11"/>
      <c r="AC212" s="140"/>
      <c r="AD212" s="11"/>
      <c r="AE212" s="11"/>
      <c r="AF212" s="11"/>
      <c r="AG212" s="6"/>
      <c r="AH212" s="6"/>
      <c r="AI212" s="6"/>
      <c r="AK212" s="127"/>
      <c r="AL212" s="128"/>
      <c r="AM212" s="128"/>
      <c r="AN212" s="128"/>
      <c r="AO212" s="129"/>
      <c r="AP212" s="130"/>
      <c r="AQ212"/>
      <c r="AR212" t="str">
        <f t="shared" si="4"/>
        <v>◆◆◆◆</v>
      </c>
      <c r="AS212"/>
      <c r="AT212"/>
      <c r="AU212"/>
      <c r="AV212"/>
      <c r="AW212"/>
      <c r="AX212" t="str">
        <f t="shared" si="5"/>
        <v>◆◆◆◆</v>
      </c>
    </row>
    <row r="213" spans="26:50" ht="13.5">
      <c r="Z213" s="6"/>
      <c r="AA213" s="7"/>
      <c r="AB213" s="142"/>
      <c r="AC213" s="140"/>
      <c r="AD213" s="11"/>
      <c r="AE213" s="11"/>
      <c r="AF213" s="11"/>
      <c r="AG213" s="6"/>
      <c r="AH213" s="6"/>
      <c r="AI213" s="6"/>
      <c r="AK213" s="127"/>
      <c r="AL213" s="128"/>
      <c r="AM213" s="128"/>
      <c r="AN213" s="128"/>
      <c r="AO213" s="129"/>
      <c r="AP213" s="130"/>
      <c r="AQ213"/>
      <c r="AR213" t="str">
        <f t="shared" si="4"/>
        <v>◆◆◆◆</v>
      </c>
      <c r="AS213"/>
      <c r="AT213"/>
      <c r="AU213"/>
      <c r="AV213"/>
      <c r="AW213"/>
      <c r="AX213" t="str">
        <f t="shared" si="5"/>
        <v>◆◆◆◆</v>
      </c>
    </row>
    <row r="214" spans="26:50" ht="13.5">
      <c r="Z214" s="6"/>
      <c r="AA214" s="7"/>
      <c r="AB214" s="142"/>
      <c r="AC214" s="140"/>
      <c r="AD214" s="11"/>
      <c r="AE214" s="11"/>
      <c r="AF214" s="11"/>
      <c r="AG214" s="6"/>
      <c r="AH214" s="6"/>
      <c r="AI214" s="6"/>
      <c r="AK214" s="127"/>
      <c r="AL214" s="128"/>
      <c r="AM214" s="128"/>
      <c r="AN214" s="128"/>
      <c r="AO214" s="129"/>
      <c r="AP214" s="130"/>
      <c r="AQ214"/>
      <c r="AR214" t="str">
        <f t="shared" si="4"/>
        <v>◆◆◆◆</v>
      </c>
      <c r="AS214"/>
      <c r="AT214"/>
      <c r="AU214"/>
      <c r="AV214"/>
      <c r="AW214"/>
      <c r="AX214" t="str">
        <f t="shared" si="5"/>
        <v>◆◆◆◆</v>
      </c>
    </row>
    <row r="215" spans="26:50" ht="13.5">
      <c r="Z215" s="6"/>
      <c r="AA215" s="7"/>
      <c r="AB215" s="11"/>
      <c r="AC215" s="140"/>
      <c r="AD215" s="11"/>
      <c r="AE215" s="11"/>
      <c r="AF215" s="11"/>
      <c r="AG215" s="6"/>
      <c r="AH215" s="6"/>
      <c r="AI215" s="6"/>
      <c r="AK215" s="127"/>
      <c r="AL215" s="128"/>
      <c r="AM215" s="128"/>
      <c r="AN215" s="128"/>
      <c r="AO215" s="129"/>
      <c r="AP215" s="130"/>
      <c r="AQ215"/>
      <c r="AR215" t="str">
        <f t="shared" si="4"/>
        <v>◆◆◆◆</v>
      </c>
      <c r="AS215"/>
      <c r="AT215"/>
      <c r="AU215"/>
      <c r="AV215"/>
      <c r="AW215"/>
      <c r="AX215" t="str">
        <f t="shared" si="5"/>
        <v>◆◆◆◆</v>
      </c>
    </row>
    <row r="216" spans="26:50" ht="13.5">
      <c r="Z216" s="6"/>
      <c r="AA216" s="7"/>
      <c r="AB216" s="11"/>
      <c r="AC216" s="140"/>
      <c r="AD216" s="11"/>
      <c r="AE216" s="11"/>
      <c r="AF216" s="11"/>
      <c r="AG216" s="6"/>
      <c r="AH216" s="6"/>
      <c r="AI216" s="6"/>
      <c r="AK216" s="127"/>
      <c r="AL216" s="128"/>
      <c r="AM216" s="128"/>
      <c r="AN216" s="128"/>
      <c r="AO216" s="129"/>
      <c r="AP216" s="130"/>
      <c r="AQ216"/>
      <c r="AR216" t="str">
        <f t="shared" si="4"/>
        <v>◆◆◆◆</v>
      </c>
      <c r="AS216"/>
      <c r="AT216"/>
      <c r="AU216"/>
      <c r="AV216"/>
      <c r="AW216"/>
      <c r="AX216" t="str">
        <f t="shared" si="5"/>
        <v>◆◆◆◆</v>
      </c>
    </row>
    <row r="217" spans="26:50" ht="13.5">
      <c r="Z217" s="6"/>
      <c r="AA217" s="7"/>
      <c r="AB217" s="142"/>
      <c r="AC217" s="140"/>
      <c r="AD217" s="11"/>
      <c r="AE217" s="11"/>
      <c r="AF217" s="6"/>
      <c r="AG217" s="6"/>
      <c r="AH217" s="6"/>
      <c r="AI217" s="6"/>
      <c r="AK217" s="127"/>
      <c r="AL217" s="128"/>
      <c r="AM217" s="128"/>
      <c r="AN217" s="128"/>
      <c r="AO217" s="129"/>
      <c r="AP217" s="130"/>
      <c r="AQ217"/>
      <c r="AR217" t="str">
        <f t="shared" si="4"/>
        <v>◆◆◆◆</v>
      </c>
      <c r="AS217"/>
      <c r="AT217"/>
      <c r="AU217"/>
      <c r="AV217"/>
      <c r="AW217"/>
      <c r="AX217" t="str">
        <f t="shared" si="5"/>
        <v>◆◆◆◆</v>
      </c>
    </row>
    <row r="218" spans="26:50" ht="13.5">
      <c r="Z218" s="6"/>
      <c r="AA218" s="7"/>
      <c r="AB218" s="142"/>
      <c r="AC218" s="140"/>
      <c r="AD218" s="11"/>
      <c r="AE218" s="11"/>
      <c r="AF218" s="6"/>
      <c r="AG218" s="6"/>
      <c r="AH218" s="6"/>
      <c r="AI218" s="6"/>
      <c r="AK218" s="127"/>
      <c r="AL218" s="128"/>
      <c r="AM218" s="128"/>
      <c r="AN218" s="128"/>
      <c r="AO218" s="129"/>
      <c r="AP218" s="130"/>
      <c r="AQ218"/>
      <c r="AR218" t="str">
        <f t="shared" si="4"/>
        <v>◆◆◆◆</v>
      </c>
      <c r="AS218"/>
      <c r="AT218"/>
      <c r="AU218"/>
      <c r="AV218"/>
      <c r="AW218"/>
      <c r="AX218" t="str">
        <f t="shared" si="5"/>
        <v>◆◆◆◆</v>
      </c>
    </row>
    <row r="219" spans="28:50" ht="13.5">
      <c r="AB219" s="141"/>
      <c r="AC219" s="141"/>
      <c r="AD219" s="141"/>
      <c r="AE219" s="141"/>
      <c r="AK219" s="127"/>
      <c r="AL219" s="128"/>
      <c r="AM219" s="128"/>
      <c r="AN219" s="128"/>
      <c r="AO219" s="129"/>
      <c r="AP219" s="130"/>
      <c r="AQ219"/>
      <c r="AR219" t="str">
        <f t="shared" si="4"/>
        <v>◆◆◆◆</v>
      </c>
      <c r="AS219"/>
      <c r="AT219"/>
      <c r="AU219"/>
      <c r="AV219"/>
      <c r="AW219"/>
      <c r="AX219" t="str">
        <f t="shared" si="5"/>
        <v>◆◆◆◆</v>
      </c>
    </row>
    <row r="220" spans="28:50" ht="13.5">
      <c r="AB220" s="141"/>
      <c r="AC220" s="141"/>
      <c r="AD220" s="141"/>
      <c r="AE220" s="141"/>
      <c r="AK220" s="127"/>
      <c r="AL220" s="128"/>
      <c r="AM220" s="128"/>
      <c r="AN220" s="128"/>
      <c r="AO220" s="129"/>
      <c r="AP220" s="130"/>
      <c r="AQ220"/>
      <c r="AR220" t="str">
        <f t="shared" si="4"/>
        <v>◆◆◆◆</v>
      </c>
      <c r="AS220"/>
      <c r="AT220"/>
      <c r="AU220"/>
      <c r="AV220"/>
      <c r="AW220"/>
      <c r="AX220" t="str">
        <f t="shared" si="5"/>
        <v>◆◆◆◆</v>
      </c>
    </row>
    <row r="221" spans="28:50" ht="13.5">
      <c r="AB221" s="141"/>
      <c r="AC221" s="141"/>
      <c r="AD221" s="141"/>
      <c r="AE221" s="141"/>
      <c r="AK221" s="127"/>
      <c r="AL221" s="128"/>
      <c r="AM221" s="128"/>
      <c r="AN221" s="128"/>
      <c r="AO221" s="129"/>
      <c r="AP221" s="130"/>
      <c r="AQ221"/>
      <c r="AR221" t="str">
        <f t="shared" si="4"/>
        <v>◆◆◆◆</v>
      </c>
      <c r="AS221"/>
      <c r="AT221"/>
      <c r="AU221"/>
      <c r="AV221"/>
      <c r="AW221"/>
      <c r="AX221" t="str">
        <f t="shared" si="5"/>
        <v>◆◆◆◆</v>
      </c>
    </row>
    <row r="222" spans="37:50" ht="13.5">
      <c r="AK222" s="127"/>
      <c r="AL222" s="128"/>
      <c r="AM222" s="128"/>
      <c r="AN222" s="128"/>
      <c r="AO222" s="129"/>
      <c r="AP222" s="130"/>
      <c r="AQ222"/>
      <c r="AR222" t="str">
        <f t="shared" si="4"/>
        <v>◆◆◆◆</v>
      </c>
      <c r="AS222"/>
      <c r="AT222"/>
      <c r="AU222"/>
      <c r="AV222"/>
      <c r="AW222"/>
      <c r="AX222" t="str">
        <f t="shared" si="5"/>
        <v>◆◆◆◆</v>
      </c>
    </row>
    <row r="223" spans="37:50" ht="13.5">
      <c r="AK223" s="127"/>
      <c r="AL223" s="128"/>
      <c r="AM223" s="128"/>
      <c r="AN223" s="128"/>
      <c r="AO223" s="129"/>
      <c r="AP223" s="130"/>
      <c r="AQ223"/>
      <c r="AR223" t="str">
        <f t="shared" si="4"/>
        <v>◆◆◆◆</v>
      </c>
      <c r="AS223"/>
      <c r="AT223"/>
      <c r="AU223"/>
      <c r="AV223"/>
      <c r="AW223"/>
      <c r="AX223" t="str">
        <f t="shared" si="5"/>
        <v>◆◆◆◆</v>
      </c>
    </row>
    <row r="224" spans="37:50" ht="13.5">
      <c r="AK224" s="127"/>
      <c r="AL224" s="128"/>
      <c r="AM224" s="128"/>
      <c r="AN224" s="128"/>
      <c r="AO224" s="129"/>
      <c r="AP224" s="130"/>
      <c r="AQ224"/>
      <c r="AR224" t="str">
        <f t="shared" si="4"/>
        <v>◆◆◆◆</v>
      </c>
      <c r="AS224"/>
      <c r="AT224"/>
      <c r="AU224"/>
      <c r="AV224"/>
      <c r="AW224"/>
      <c r="AX224" t="str">
        <f t="shared" si="5"/>
        <v>◆◆◆◆</v>
      </c>
    </row>
    <row r="225" spans="37:50" ht="13.5">
      <c r="AK225" s="127"/>
      <c r="AL225" s="128"/>
      <c r="AM225" s="128"/>
      <c r="AN225" s="128"/>
      <c r="AO225" s="129"/>
      <c r="AP225" s="130"/>
      <c r="AQ225"/>
      <c r="AR225" t="str">
        <f t="shared" si="4"/>
        <v>◆◆◆◆</v>
      </c>
      <c r="AS225"/>
      <c r="AT225"/>
      <c r="AU225"/>
      <c r="AV225"/>
      <c r="AW225"/>
      <c r="AX225" t="str">
        <f t="shared" si="5"/>
        <v>◆◆◆◆</v>
      </c>
    </row>
    <row r="226" spans="37:50" ht="13.5">
      <c r="AK226" s="127"/>
      <c r="AL226" s="128"/>
      <c r="AM226" s="128"/>
      <c r="AN226" s="128"/>
      <c r="AO226" s="129"/>
      <c r="AP226" s="130"/>
      <c r="AQ226"/>
      <c r="AR226" t="str">
        <f t="shared" si="4"/>
        <v>◆◆◆◆</v>
      </c>
      <c r="AS226"/>
      <c r="AT226"/>
      <c r="AU226"/>
      <c r="AV226"/>
      <c r="AW226"/>
      <c r="AX226" t="str">
        <f t="shared" si="5"/>
        <v>◆◆◆◆</v>
      </c>
    </row>
    <row r="227" spans="37:50" ht="13.5">
      <c r="AK227" s="127"/>
      <c r="AL227" s="128"/>
      <c r="AM227" s="128"/>
      <c r="AN227" s="128"/>
      <c r="AO227" s="129"/>
      <c r="AP227" s="130"/>
      <c r="AQ227"/>
      <c r="AR227" t="str">
        <f t="shared" si="4"/>
        <v>◆◆◆◆</v>
      </c>
      <c r="AS227"/>
      <c r="AT227"/>
      <c r="AU227"/>
      <c r="AV227"/>
      <c r="AW227"/>
      <c r="AX227" t="str">
        <f t="shared" si="5"/>
        <v>◆◆◆◆</v>
      </c>
    </row>
    <row r="228" spans="37:50" ht="13.5">
      <c r="AK228" s="127"/>
      <c r="AL228" s="128"/>
      <c r="AM228" s="128"/>
      <c r="AN228" s="128"/>
      <c r="AO228" s="129"/>
      <c r="AP228" s="130"/>
      <c r="AQ228"/>
      <c r="AR228" t="str">
        <f t="shared" si="4"/>
        <v>◆◆◆◆</v>
      </c>
      <c r="AS228"/>
      <c r="AT228"/>
      <c r="AU228"/>
      <c r="AV228"/>
      <c r="AW228"/>
      <c r="AX228" t="str">
        <f t="shared" si="5"/>
        <v>◆◆◆◆</v>
      </c>
    </row>
    <row r="229" spans="37:50" ht="13.5">
      <c r="AK229" s="127"/>
      <c r="AL229" s="128"/>
      <c r="AM229" s="128"/>
      <c r="AN229" s="128"/>
      <c r="AO229" s="129"/>
      <c r="AP229" s="130"/>
      <c r="AQ229"/>
      <c r="AR229" t="str">
        <f t="shared" si="4"/>
        <v>◆◆◆◆</v>
      </c>
      <c r="AS229"/>
      <c r="AT229"/>
      <c r="AU229"/>
      <c r="AV229"/>
      <c r="AW229"/>
      <c r="AX229" t="str">
        <f t="shared" si="5"/>
        <v>◆◆◆◆</v>
      </c>
    </row>
    <row r="230" spans="37:50" ht="13.5">
      <c r="AK230" s="127"/>
      <c r="AL230" s="128"/>
      <c r="AM230" s="128"/>
      <c r="AN230" s="128"/>
      <c r="AO230" s="129"/>
      <c r="AP230" s="130"/>
      <c r="AQ230"/>
      <c r="AR230" t="str">
        <f t="shared" si="4"/>
        <v>◆◆◆◆</v>
      </c>
      <c r="AS230"/>
      <c r="AT230"/>
      <c r="AU230"/>
      <c r="AV230"/>
      <c r="AW230"/>
      <c r="AX230" t="str">
        <f t="shared" si="5"/>
        <v>◆◆◆◆</v>
      </c>
    </row>
    <row r="231" spans="37:50" ht="13.5">
      <c r="AK231" s="127"/>
      <c r="AL231" s="128"/>
      <c r="AM231" s="128"/>
      <c r="AN231" s="128"/>
      <c r="AO231" s="129"/>
      <c r="AP231" s="130"/>
      <c r="AQ231"/>
      <c r="AR231" t="str">
        <f t="shared" si="4"/>
        <v>◆◆◆◆</v>
      </c>
      <c r="AS231"/>
      <c r="AT231"/>
      <c r="AU231"/>
      <c r="AV231"/>
      <c r="AW231"/>
      <c r="AX231" t="str">
        <f t="shared" si="5"/>
        <v>◆◆◆◆</v>
      </c>
    </row>
    <row r="232" spans="37:50" ht="13.5">
      <c r="AK232" s="127"/>
      <c r="AL232" s="128"/>
      <c r="AM232" s="128"/>
      <c r="AN232" s="128"/>
      <c r="AO232" s="129"/>
      <c r="AP232" s="130"/>
      <c r="AQ232"/>
      <c r="AR232" t="str">
        <f t="shared" si="4"/>
        <v>◆◆◆◆</v>
      </c>
      <c r="AS232"/>
      <c r="AT232"/>
      <c r="AU232"/>
      <c r="AV232"/>
      <c r="AW232"/>
      <c r="AX232" t="str">
        <f t="shared" si="5"/>
        <v>◆◆◆◆</v>
      </c>
    </row>
    <row r="233" spans="37:50" ht="13.5">
      <c r="AK233" s="127"/>
      <c r="AL233" s="128"/>
      <c r="AM233" s="128"/>
      <c r="AN233" s="128"/>
      <c r="AO233" s="129"/>
      <c r="AP233" s="130"/>
      <c r="AQ233"/>
      <c r="AR233" t="str">
        <f t="shared" si="4"/>
        <v>◆◆◆◆</v>
      </c>
      <c r="AS233"/>
      <c r="AT233"/>
      <c r="AU233"/>
      <c r="AV233"/>
      <c r="AW233"/>
      <c r="AX233" t="str">
        <f t="shared" si="5"/>
        <v>◆◆◆◆</v>
      </c>
    </row>
    <row r="234" spans="37:50" ht="13.5">
      <c r="AK234" s="127"/>
      <c r="AL234" s="128"/>
      <c r="AM234" s="128"/>
      <c r="AN234" s="128"/>
      <c r="AO234" s="129"/>
      <c r="AP234" s="130"/>
      <c r="AQ234"/>
      <c r="AR234" t="str">
        <f t="shared" si="4"/>
        <v>◆◆◆◆</v>
      </c>
      <c r="AS234"/>
      <c r="AT234"/>
      <c r="AU234"/>
      <c r="AV234"/>
      <c r="AW234"/>
      <c r="AX234" t="str">
        <f t="shared" si="5"/>
        <v>◆◆◆◆</v>
      </c>
    </row>
    <row r="235" spans="37:50" ht="13.5">
      <c r="AK235" s="127"/>
      <c r="AL235" s="128"/>
      <c r="AM235" s="128"/>
      <c r="AN235" s="128"/>
      <c r="AO235" s="129"/>
      <c r="AP235" s="130"/>
      <c r="AQ235"/>
      <c r="AR235" t="str">
        <f t="shared" si="4"/>
        <v>◆◆◆◆</v>
      </c>
      <c r="AS235"/>
      <c r="AT235"/>
      <c r="AU235"/>
      <c r="AV235"/>
      <c r="AW235"/>
      <c r="AX235" t="str">
        <f t="shared" si="5"/>
        <v>◆◆◆◆</v>
      </c>
    </row>
    <row r="236" spans="37:50" ht="13.5">
      <c r="AK236" s="127"/>
      <c r="AL236" s="128"/>
      <c r="AM236" s="128"/>
      <c r="AN236" s="128"/>
      <c r="AO236" s="129"/>
      <c r="AP236" s="130"/>
      <c r="AQ236"/>
      <c r="AR236" t="str">
        <f t="shared" si="4"/>
        <v>◆◆◆◆</v>
      </c>
      <c r="AS236"/>
      <c r="AT236"/>
      <c r="AU236"/>
      <c r="AV236"/>
      <c r="AW236"/>
      <c r="AX236" t="str">
        <f t="shared" si="5"/>
        <v>◆◆◆◆</v>
      </c>
    </row>
    <row r="237" spans="37:50" ht="13.5">
      <c r="AK237" s="127"/>
      <c r="AL237" s="128"/>
      <c r="AM237" s="128"/>
      <c r="AN237" s="128"/>
      <c r="AO237" s="129"/>
      <c r="AP237" s="130"/>
      <c r="AQ237"/>
      <c r="AR237" t="str">
        <f t="shared" si="4"/>
        <v>◆◆◆◆</v>
      </c>
      <c r="AS237"/>
      <c r="AT237"/>
      <c r="AU237"/>
      <c r="AV237"/>
      <c r="AW237"/>
      <c r="AX237" t="str">
        <f t="shared" si="5"/>
        <v>◆◆◆◆</v>
      </c>
    </row>
    <row r="238" spans="37:50" ht="13.5">
      <c r="AK238" s="127"/>
      <c r="AL238" s="128"/>
      <c r="AM238" s="128"/>
      <c r="AN238" s="128"/>
      <c r="AO238" s="129"/>
      <c r="AP238" s="130"/>
      <c r="AQ238"/>
      <c r="AR238" t="str">
        <f t="shared" si="4"/>
        <v>◆◆◆◆</v>
      </c>
      <c r="AS238"/>
      <c r="AT238"/>
      <c r="AU238"/>
      <c r="AV238"/>
      <c r="AW238"/>
      <c r="AX238" t="str">
        <f t="shared" si="5"/>
        <v>◆◆◆◆</v>
      </c>
    </row>
    <row r="239" spans="37:50" ht="13.5">
      <c r="AK239" s="127"/>
      <c r="AL239" s="128"/>
      <c r="AM239" s="128"/>
      <c r="AN239" s="128"/>
      <c r="AO239" s="129"/>
      <c r="AP239" s="130"/>
      <c r="AQ239"/>
      <c r="AR239" t="str">
        <f t="shared" si="4"/>
        <v>◆◆◆◆</v>
      </c>
      <c r="AS239"/>
      <c r="AT239"/>
      <c r="AU239"/>
      <c r="AV239"/>
      <c r="AW239"/>
      <c r="AX239" t="str">
        <f t="shared" si="5"/>
        <v>◆◆◆◆</v>
      </c>
    </row>
    <row r="240" spans="37:50" ht="13.5">
      <c r="AK240" s="127"/>
      <c r="AL240" s="128"/>
      <c r="AM240" s="128"/>
      <c r="AN240" s="128"/>
      <c r="AO240" s="129"/>
      <c r="AP240" s="130"/>
      <c r="AQ240"/>
      <c r="AR240" t="str">
        <f t="shared" si="4"/>
        <v>◆◆◆◆</v>
      </c>
      <c r="AS240"/>
      <c r="AT240"/>
      <c r="AU240"/>
      <c r="AV240"/>
      <c r="AW240"/>
      <c r="AX240" t="str">
        <f t="shared" si="5"/>
        <v>◆◆◆◆</v>
      </c>
    </row>
    <row r="241" spans="37:50" ht="13.5">
      <c r="AK241" s="127"/>
      <c r="AL241" s="128"/>
      <c r="AM241" s="128"/>
      <c r="AN241" s="128"/>
      <c r="AO241" s="129"/>
      <c r="AP241" s="130"/>
      <c r="AQ241"/>
      <c r="AR241" t="str">
        <f t="shared" si="4"/>
        <v>◆◆◆◆</v>
      </c>
      <c r="AS241"/>
      <c r="AT241"/>
      <c r="AU241"/>
      <c r="AV241"/>
      <c r="AW241"/>
      <c r="AX241" t="str">
        <f t="shared" si="5"/>
        <v>◆◆◆◆</v>
      </c>
    </row>
    <row r="242" spans="37:50" ht="13.5">
      <c r="AK242" s="127"/>
      <c r="AL242" s="128"/>
      <c r="AM242" s="128"/>
      <c r="AN242" s="128"/>
      <c r="AO242" s="129"/>
      <c r="AP242" s="130"/>
      <c r="AQ242"/>
      <c r="AR242" t="str">
        <f t="shared" si="4"/>
        <v>◆◆◆◆</v>
      </c>
      <c r="AS242"/>
      <c r="AT242"/>
      <c r="AU242"/>
      <c r="AV242"/>
      <c r="AW242"/>
      <c r="AX242" t="str">
        <f t="shared" si="5"/>
        <v>◆◆◆◆</v>
      </c>
    </row>
    <row r="243" spans="37:50" ht="13.5">
      <c r="AK243" s="127"/>
      <c r="AL243" s="128"/>
      <c r="AM243" s="128"/>
      <c r="AN243" s="128"/>
      <c r="AO243" s="129"/>
      <c r="AP243" s="130"/>
      <c r="AQ243"/>
      <c r="AR243" t="str">
        <f t="shared" si="4"/>
        <v>◆◆◆◆</v>
      </c>
      <c r="AS243"/>
      <c r="AT243"/>
      <c r="AU243"/>
      <c r="AV243"/>
      <c r="AW243"/>
      <c r="AX243" t="str">
        <f t="shared" si="5"/>
        <v>◆◆◆◆</v>
      </c>
    </row>
    <row r="244" spans="37:50" ht="13.5">
      <c r="AK244" s="127"/>
      <c r="AL244" s="128"/>
      <c r="AM244" s="128"/>
      <c r="AN244" s="128"/>
      <c r="AO244" s="129"/>
      <c r="AP244" s="130"/>
      <c r="AQ244"/>
      <c r="AR244" t="str">
        <f t="shared" si="4"/>
        <v>◆◆◆◆</v>
      </c>
      <c r="AS244"/>
      <c r="AT244"/>
      <c r="AU244"/>
      <c r="AV244"/>
      <c r="AW244"/>
      <c r="AX244" t="str">
        <f t="shared" si="5"/>
        <v>◆◆◆◆</v>
      </c>
    </row>
    <row r="245" spans="37:50" ht="13.5">
      <c r="AK245" s="127"/>
      <c r="AL245" s="128"/>
      <c r="AM245" s="128"/>
      <c r="AN245" s="128"/>
      <c r="AO245" s="129"/>
      <c r="AP245" s="130"/>
      <c r="AQ245"/>
      <c r="AR245" t="str">
        <f t="shared" si="4"/>
        <v>◆◆◆◆</v>
      </c>
      <c r="AS245"/>
      <c r="AT245"/>
      <c r="AU245"/>
      <c r="AV245"/>
      <c r="AW245"/>
      <c r="AX245" t="str">
        <f t="shared" si="5"/>
        <v>◆◆◆◆</v>
      </c>
    </row>
    <row r="246" spans="37:50" ht="13.5">
      <c r="AK246" s="127"/>
      <c r="AL246" s="128"/>
      <c r="AM246" s="128"/>
      <c r="AN246" s="128"/>
      <c r="AO246" s="129"/>
      <c r="AP246" s="130"/>
      <c r="AQ246"/>
      <c r="AR246" t="str">
        <f t="shared" si="4"/>
        <v>◆◆◆◆</v>
      </c>
      <c r="AS246"/>
      <c r="AT246"/>
      <c r="AU246"/>
      <c r="AV246"/>
      <c r="AW246"/>
      <c r="AX246" t="str">
        <f t="shared" si="5"/>
        <v>◆◆◆◆</v>
      </c>
    </row>
    <row r="247" spans="37:50" ht="13.5">
      <c r="AK247" s="127"/>
      <c r="AL247" s="128"/>
      <c r="AM247" s="128"/>
      <c r="AN247" s="128"/>
      <c r="AO247" s="129"/>
      <c r="AP247" s="130"/>
      <c r="AQ247"/>
      <c r="AR247" t="str">
        <f t="shared" si="4"/>
        <v>◆◆◆◆</v>
      </c>
      <c r="AS247"/>
      <c r="AT247"/>
      <c r="AU247"/>
      <c r="AV247"/>
      <c r="AW247"/>
      <c r="AX247" t="str">
        <f t="shared" si="5"/>
        <v>◆◆◆◆</v>
      </c>
    </row>
    <row r="248" spans="37:50" ht="13.5">
      <c r="AK248" s="127"/>
      <c r="AL248" s="128"/>
      <c r="AM248" s="128"/>
      <c r="AN248" s="128"/>
      <c r="AO248" s="129"/>
      <c r="AP248" s="130"/>
      <c r="AQ248"/>
      <c r="AR248" t="str">
        <f t="shared" si="4"/>
        <v>◆◆◆◆</v>
      </c>
      <c r="AS248"/>
      <c r="AT248"/>
      <c r="AU248"/>
      <c r="AV248"/>
      <c r="AW248"/>
      <c r="AX248" t="str">
        <f t="shared" si="5"/>
        <v>◆◆◆◆</v>
      </c>
    </row>
    <row r="249" spans="37:50" ht="13.5">
      <c r="AK249" s="127"/>
      <c r="AL249" s="128"/>
      <c r="AM249" s="128"/>
      <c r="AN249" s="128"/>
      <c r="AO249" s="129"/>
      <c r="AP249" s="130"/>
      <c r="AQ249"/>
      <c r="AR249" t="str">
        <f t="shared" si="4"/>
        <v>◆◆◆◆</v>
      </c>
      <c r="AS249"/>
      <c r="AT249"/>
      <c r="AU249"/>
      <c r="AV249"/>
      <c r="AW249"/>
      <c r="AX249" t="str">
        <f t="shared" si="5"/>
        <v>◆◆◆◆</v>
      </c>
    </row>
    <row r="250" spans="37:50" ht="14.25" thickBot="1">
      <c r="AK250" s="131"/>
      <c r="AL250" s="132"/>
      <c r="AM250" s="132"/>
      <c r="AN250" s="132"/>
      <c r="AO250" s="133"/>
      <c r="AP250" s="134"/>
      <c r="AQ250"/>
      <c r="AR250" t="str">
        <f t="shared" si="4"/>
        <v>◆◆◆◆</v>
      </c>
      <c r="AS250"/>
      <c r="AT250"/>
      <c r="AU250"/>
      <c r="AV250"/>
      <c r="AW250"/>
      <c r="AX250" t="str">
        <f t="shared" si="5"/>
        <v>◆◆◆◆</v>
      </c>
    </row>
    <row r="251" spans="37:42" ht="13.5">
      <c r="AK251" s="135"/>
      <c r="AL251" s="135"/>
      <c r="AM251" s="135"/>
      <c r="AN251" s="135"/>
      <c r="AO251" s="135"/>
      <c r="AP251" s="135"/>
    </row>
  </sheetData>
  <sheetProtection/>
  <mergeCells count="191">
    <mergeCell ref="H2:M2"/>
    <mergeCell ref="N2:O2"/>
    <mergeCell ref="P2:U2"/>
    <mergeCell ref="A3:B3"/>
    <mergeCell ref="C3:E3"/>
    <mergeCell ref="F3:M3"/>
    <mergeCell ref="N3:O3"/>
    <mergeCell ref="P3:U3"/>
    <mergeCell ref="A2:B2"/>
    <mergeCell ref="C2:E2"/>
    <mergeCell ref="F2:G2"/>
    <mergeCell ref="M4:S4"/>
    <mergeCell ref="A6:I6"/>
    <mergeCell ref="J6:N6"/>
    <mergeCell ref="P6:R6"/>
    <mergeCell ref="S6:U6"/>
    <mergeCell ref="A4:B4"/>
    <mergeCell ref="C4:H4"/>
    <mergeCell ref="I4:J4"/>
    <mergeCell ref="K4:L4"/>
    <mergeCell ref="A7:E12"/>
    <mergeCell ref="F7:I7"/>
    <mergeCell ref="J7:M7"/>
    <mergeCell ref="S7:U7"/>
    <mergeCell ref="F8:I8"/>
    <mergeCell ref="J8:M8"/>
    <mergeCell ref="S8:U8"/>
    <mergeCell ref="F9:I9"/>
    <mergeCell ref="J9:M9"/>
    <mergeCell ref="S9:U9"/>
    <mergeCell ref="F10:I10"/>
    <mergeCell ref="J10:M10"/>
    <mergeCell ref="S10:U10"/>
    <mergeCell ref="F11:I11"/>
    <mergeCell ref="J11:M11"/>
    <mergeCell ref="S11:U11"/>
    <mergeCell ref="F12:I12"/>
    <mergeCell ref="J12:M12"/>
    <mergeCell ref="S12:U12"/>
    <mergeCell ref="J13:M13"/>
    <mergeCell ref="S13:U13"/>
    <mergeCell ref="C14:E18"/>
    <mergeCell ref="F14:I14"/>
    <mergeCell ref="J14:M14"/>
    <mergeCell ref="S14:U14"/>
    <mergeCell ref="F15:I15"/>
    <mergeCell ref="J15:M15"/>
    <mergeCell ref="S15:U15"/>
    <mergeCell ref="F16:I16"/>
    <mergeCell ref="J16:M16"/>
    <mergeCell ref="S16:U16"/>
    <mergeCell ref="F17:I17"/>
    <mergeCell ref="J17:M17"/>
    <mergeCell ref="S17:U17"/>
    <mergeCell ref="F18:I18"/>
    <mergeCell ref="J18:M18"/>
    <mergeCell ref="S18:U18"/>
    <mergeCell ref="C19:E21"/>
    <mergeCell ref="J19:M19"/>
    <mergeCell ref="S19:U19"/>
    <mergeCell ref="J20:M20"/>
    <mergeCell ref="S20:U20"/>
    <mergeCell ref="J21:M21"/>
    <mergeCell ref="S21:U21"/>
    <mergeCell ref="C22:E23"/>
    <mergeCell ref="F22:I22"/>
    <mergeCell ref="J22:M22"/>
    <mergeCell ref="S22:U22"/>
    <mergeCell ref="F23:I23"/>
    <mergeCell ref="J23:M23"/>
    <mergeCell ref="S23:U23"/>
    <mergeCell ref="C24:E24"/>
    <mergeCell ref="F24:I24"/>
    <mergeCell ref="J24:M24"/>
    <mergeCell ref="S24:U24"/>
    <mergeCell ref="C25:E26"/>
    <mergeCell ref="F25:I25"/>
    <mergeCell ref="J25:M25"/>
    <mergeCell ref="S25:U25"/>
    <mergeCell ref="F26:I26"/>
    <mergeCell ref="J26:M26"/>
    <mergeCell ref="S26:U26"/>
    <mergeCell ref="C27:E28"/>
    <mergeCell ref="F27:I27"/>
    <mergeCell ref="J27:M27"/>
    <mergeCell ref="S27:U27"/>
    <mergeCell ref="F28:I28"/>
    <mergeCell ref="J28:M28"/>
    <mergeCell ref="S28:U28"/>
    <mergeCell ref="C29:E31"/>
    <mergeCell ref="F29:I29"/>
    <mergeCell ref="J29:M29"/>
    <mergeCell ref="S29:U29"/>
    <mergeCell ref="F30:I30"/>
    <mergeCell ref="J30:M30"/>
    <mergeCell ref="S30:U30"/>
    <mergeCell ref="F31:I31"/>
    <mergeCell ref="J31:M31"/>
    <mergeCell ref="S31:U31"/>
    <mergeCell ref="C32:E32"/>
    <mergeCell ref="F32:I32"/>
    <mergeCell ref="J32:M32"/>
    <mergeCell ref="S32:U32"/>
    <mergeCell ref="F33:I33"/>
    <mergeCell ref="J33:M33"/>
    <mergeCell ref="S33:U33"/>
    <mergeCell ref="F34:I34"/>
    <mergeCell ref="J34:M34"/>
    <mergeCell ref="S34:U34"/>
    <mergeCell ref="P36:R36"/>
    <mergeCell ref="S36:U36"/>
    <mergeCell ref="A13:B34"/>
    <mergeCell ref="C13:E13"/>
    <mergeCell ref="F13:I13"/>
    <mergeCell ref="A35:E35"/>
    <mergeCell ref="F35:I35"/>
    <mergeCell ref="J35:M35"/>
    <mergeCell ref="S35:U35"/>
    <mergeCell ref="C33:E34"/>
    <mergeCell ref="S37:U37"/>
    <mergeCell ref="A38:H38"/>
    <mergeCell ref="I38:J38"/>
    <mergeCell ref="P38:Q38"/>
    <mergeCell ref="S38:T38"/>
    <mergeCell ref="A37:H37"/>
    <mergeCell ref="I37:K37"/>
    <mergeCell ref="L37:M37"/>
    <mergeCell ref="O37:R37"/>
    <mergeCell ref="A39:H39"/>
    <mergeCell ref="I39:J39"/>
    <mergeCell ref="P39:Q39"/>
    <mergeCell ref="S39:T39"/>
    <mergeCell ref="A40:H40"/>
    <mergeCell ref="I40:J40"/>
    <mergeCell ref="P40:Q40"/>
    <mergeCell ref="S40:T40"/>
    <mergeCell ref="A41:H41"/>
    <mergeCell ref="I41:J41"/>
    <mergeCell ref="P41:Q41"/>
    <mergeCell ref="S41:T41"/>
    <mergeCell ref="A42:H42"/>
    <mergeCell ref="I42:J42"/>
    <mergeCell ref="P42:Q42"/>
    <mergeCell ref="S42:T42"/>
    <mergeCell ref="A43:H43"/>
    <mergeCell ref="I43:J43"/>
    <mergeCell ref="P43:Q43"/>
    <mergeCell ref="S43:T43"/>
    <mergeCell ref="A44:H44"/>
    <mergeCell ref="I44:J44"/>
    <mergeCell ref="P44:Q44"/>
    <mergeCell ref="S44:T44"/>
    <mergeCell ref="A45:H45"/>
    <mergeCell ref="I45:J45"/>
    <mergeCell ref="P45:Q45"/>
    <mergeCell ref="S45:T45"/>
    <mergeCell ref="A46:H46"/>
    <mergeCell ref="I46:J46"/>
    <mergeCell ref="P46:Q46"/>
    <mergeCell ref="S46:T46"/>
    <mergeCell ref="A47:H47"/>
    <mergeCell ref="I47:J47"/>
    <mergeCell ref="P47:Q47"/>
    <mergeCell ref="S47:T47"/>
    <mergeCell ref="A48:H48"/>
    <mergeCell ref="I48:J48"/>
    <mergeCell ref="P48:Q48"/>
    <mergeCell ref="S48:T48"/>
    <mergeCell ref="A49:H49"/>
    <mergeCell ref="I49:J49"/>
    <mergeCell ref="P49:Q49"/>
    <mergeCell ref="S49:T49"/>
    <mergeCell ref="A50:H50"/>
    <mergeCell ref="I50:J50"/>
    <mergeCell ref="P50:Q50"/>
    <mergeCell ref="S50:T50"/>
    <mergeCell ref="A51:I51"/>
    <mergeCell ref="J51:M51"/>
    <mergeCell ref="S51:U51"/>
    <mergeCell ref="A58:U58"/>
    <mergeCell ref="AH132:AI133"/>
    <mergeCell ref="A55:U55"/>
    <mergeCell ref="A56:U56"/>
    <mergeCell ref="A57:H57"/>
    <mergeCell ref="I57:J57"/>
    <mergeCell ref="P57:Q57"/>
    <mergeCell ref="S57:T57"/>
    <mergeCell ref="P52:R52"/>
    <mergeCell ref="S52:U52"/>
    <mergeCell ref="L53:R53"/>
    <mergeCell ref="S53:U53"/>
  </mergeCells>
  <dataValidations count="15"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">
      <formula1>0</formula1>
      <formula2>9999999</formula2>
    </dataValidation>
    <dataValidation type="list" showInputMessage="1" showErrorMessage="1" promptTitle="団体名" prompt="該当の都道府県名を選択してください。" imeMode="on" sqref="H2:M2">
      <formula1>$AP$82:$AP$130</formula1>
    </dataValidation>
    <dataValidation type="list" showInputMessage="1" showErrorMessage="1" promptTitle="都道府県名" prompt="該当の都道府県名を選択してください。" sqref="C2:E2">
      <formula1>$AO$82:$AO$131</formula1>
    </dataValidation>
    <dataValidation allowBlank="1" showInputMessage="1" showErrorMessage="1" promptTitle="代表者名または事務局長名" prompt="代表者名または事務局長名を記入してください。&#10;" imeMode="on" sqref="C4:H4"/>
    <dataValidation allowBlank="1" showInputMessage="1" showErrorMessage="1" promptTitle="住所" prompt="団体の住所を入れてください。&#10;" sqref="F3"/>
    <dataValidation allowBlank="1" showInputMessage="1" showErrorMessage="1" promptTitle="体育部長名" prompt="体育部長名を入れてください。" imeMode="on" sqref="U4 M4:S4"/>
    <dataValidation allowBlank="1" showInputMessage="1" showErrorMessage="1" promptTitle="人数(ボウリング競技)" prompt="ボウリング競技参加者の人数を入れてください。" sqref="Q11:Q12"/>
    <dataValidation allowBlank="1" showInputMessage="1" showErrorMessage="1" promptTitle="人数(テニス競技)" prompt="テニス競技参加者の人数を入れてください。" sqref="Q9:Q10"/>
    <dataValidation allowBlank="1" showInputMessage="1" showErrorMessage="1" promptTitle="人数(テニス、ボウリング以外の競技)" prompt="参加するテニス、ボウリング選手以外の競技の選手、役員の人数を入れてください。" sqref="Q7:Q8"/>
    <dataValidation type="list" showInputMessage="1" showErrorMessage="1" promptTitle="宿泊ホテルの記号選択" prompt="案内書の宿泊施設から希望のホテル(記号)を選んでください。" imeMode="on" sqref="A57:H57">
      <formula1>$AR$133:$AR$171</formula1>
    </dataValidation>
    <dataValidation allowBlank="1" showInputMessage="1" showErrorMessage="1" promptTitle="部屋数" prompt="希望する部屋数を入れてください。「2名1室」の場合1室となります。" sqref="L38:L50 L57"/>
    <dataValidation allowBlank="1" showInputMessage="1" showErrorMessage="1" promptTitle="利用人数" prompt="利用する人数を入れてください。「2名1室」の場合2名となります。" sqref="P38:Q50 P57:Q57"/>
    <dataValidation type="list" allowBlank="1" showInputMessage="1" showErrorMessage="1" sqref="AE133">
      <formula1>$AA$133:$AA$218</formula1>
    </dataValidation>
    <dataValidation allowBlank="1" showInputMessage="1" showErrorMessage="1" promptTitle="宿泊料金" prompt="1室１名あたりの料金を入れて下さい。" sqref="I38:J50 I57:J57"/>
    <dataValidation type="list" showInputMessage="1" showErrorMessage="1" promptTitle="宿泊ホテルの記号選択" prompt="案内書の宿泊施設から希望のホテル(記号)を選んでください。" imeMode="on" sqref="A38:H50">
      <formula1>$AR$133:$AR$171</formula1>
    </dataValidation>
  </dataValidations>
  <printOptions horizontalCentered="1"/>
  <pageMargins left="0.3937007874015748" right="0.3937007874015748" top="0.3937007874015748" bottom="0.1968503937007874" header="0.4330708661417323" footer="0.15748031496062992"/>
  <pageSetup fitToHeight="1" fitToWidth="1" horizontalDpi="300" verticalDpi="3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聴覚障害者福祉協会</cp:lastModifiedBy>
  <cp:lastPrinted>2010-04-14T07:23:13Z</cp:lastPrinted>
  <dcterms:created xsi:type="dcterms:W3CDTF">2002-04-04T09:28:57Z</dcterms:created>
  <dcterms:modified xsi:type="dcterms:W3CDTF">2010-04-14T07:23:16Z</dcterms:modified>
  <cp:category/>
  <cp:version/>
  <cp:contentType/>
  <cp:contentStatus/>
</cp:coreProperties>
</file>